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 activeTab="1"/>
  </bookViews>
  <sheets>
    <sheet name="Errors" sheetId="2" r:id="rId1"/>
    <sheet name="Solution" sheetId="1" r:id="rId2"/>
  </sheets>
  <calcPr calcId="125725"/>
</workbook>
</file>

<file path=xl/calcChain.xml><?xml version="1.0" encoding="utf-8"?>
<calcChain xmlns="http://schemas.openxmlformats.org/spreadsheetml/2006/main">
  <c r="E6" i="2"/>
  <c r="B6"/>
  <c r="B7" s="1"/>
  <c r="N5"/>
  <c r="K5"/>
  <c r="O5" s="1"/>
  <c r="G5"/>
  <c r="F5"/>
  <c r="E5"/>
  <c r="D5"/>
  <c r="C5"/>
  <c r="K6" i="1"/>
  <c r="N6" s="1"/>
  <c r="K7"/>
  <c r="M7" s="1"/>
  <c r="K8"/>
  <c r="K9"/>
  <c r="O9" s="1"/>
  <c r="K10"/>
  <c r="N10" s="1"/>
  <c r="K11"/>
  <c r="M11" s="1"/>
  <c r="K12"/>
  <c r="K13"/>
  <c r="O13" s="1"/>
  <c r="K14"/>
  <c r="N14" s="1"/>
  <c r="K15"/>
  <c r="M15" s="1"/>
  <c r="K16"/>
  <c r="K17"/>
  <c r="O17" s="1"/>
  <c r="K18"/>
  <c r="N18" s="1"/>
  <c r="K19"/>
  <c r="M19" s="1"/>
  <c r="K20"/>
  <c r="K5"/>
  <c r="N5" s="1"/>
  <c r="C6"/>
  <c r="D6"/>
  <c r="E6"/>
  <c r="F6"/>
  <c r="G6"/>
  <c r="C7"/>
  <c r="D7"/>
  <c r="E7"/>
  <c r="F7"/>
  <c r="G7"/>
  <c r="C8"/>
  <c r="D8"/>
  <c r="E8"/>
  <c r="F8"/>
  <c r="G8"/>
  <c r="C9"/>
  <c r="D9"/>
  <c r="E9"/>
  <c r="F9"/>
  <c r="G9"/>
  <c r="C10"/>
  <c r="D10"/>
  <c r="E10"/>
  <c r="F10"/>
  <c r="G10"/>
  <c r="C11"/>
  <c r="D11"/>
  <c r="E11"/>
  <c r="F11"/>
  <c r="G11"/>
  <c r="C12"/>
  <c r="D12"/>
  <c r="E12"/>
  <c r="F12"/>
  <c r="G12"/>
  <c r="C13"/>
  <c r="D13"/>
  <c r="E13"/>
  <c r="F13"/>
  <c r="G13"/>
  <c r="C14"/>
  <c r="D14"/>
  <c r="E14"/>
  <c r="F14"/>
  <c r="G14"/>
  <c r="C15"/>
  <c r="D15"/>
  <c r="E15"/>
  <c r="F15"/>
  <c r="G15"/>
  <c r="C16"/>
  <c r="D16"/>
  <c r="E16"/>
  <c r="F16"/>
  <c r="G16"/>
  <c r="C17"/>
  <c r="D17"/>
  <c r="E17"/>
  <c r="F17"/>
  <c r="G17"/>
  <c r="C18"/>
  <c r="D18"/>
  <c r="E18"/>
  <c r="F18"/>
  <c r="G18"/>
  <c r="C19"/>
  <c r="D19"/>
  <c r="E19"/>
  <c r="F19"/>
  <c r="G19"/>
  <c r="C20"/>
  <c r="D20"/>
  <c r="E20"/>
  <c r="F20"/>
  <c r="G20"/>
  <c r="D5"/>
  <c r="E5"/>
  <c r="F5"/>
  <c r="G5"/>
  <c r="C5"/>
  <c r="L6"/>
  <c r="O6"/>
  <c r="P6"/>
  <c r="L7"/>
  <c r="N7"/>
  <c r="O7"/>
  <c r="P7"/>
  <c r="L8"/>
  <c r="M8"/>
  <c r="N8"/>
  <c r="O8"/>
  <c r="P8"/>
  <c r="L9"/>
  <c r="P9"/>
  <c r="L10"/>
  <c r="O10"/>
  <c r="P10"/>
  <c r="L11"/>
  <c r="N11"/>
  <c r="O11"/>
  <c r="P11"/>
  <c r="L12"/>
  <c r="M12"/>
  <c r="N12"/>
  <c r="O12"/>
  <c r="P12"/>
  <c r="L13"/>
  <c r="P13"/>
  <c r="L14"/>
  <c r="O14"/>
  <c r="P14"/>
  <c r="L15"/>
  <c r="N15"/>
  <c r="O15"/>
  <c r="P15"/>
  <c r="L16"/>
  <c r="M16"/>
  <c r="N16"/>
  <c r="O16"/>
  <c r="P16"/>
  <c r="L17"/>
  <c r="P17"/>
  <c r="L18"/>
  <c r="O18"/>
  <c r="P18"/>
  <c r="L19"/>
  <c r="N19"/>
  <c r="O19"/>
  <c r="P19"/>
  <c r="L20"/>
  <c r="M20"/>
  <c r="N20"/>
  <c r="O20"/>
  <c r="P20"/>
  <c r="M5"/>
  <c r="O5"/>
  <c r="P5"/>
  <c r="L5"/>
  <c r="B7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6"/>
  <c r="I5" i="2" l="1"/>
  <c r="H5"/>
  <c r="B8"/>
  <c r="K7"/>
  <c r="F7"/>
  <c r="G7"/>
  <c r="C7"/>
  <c r="D7"/>
  <c r="E7"/>
  <c r="M5"/>
  <c r="D6"/>
  <c r="L5"/>
  <c r="P5"/>
  <c r="C6"/>
  <c r="G6"/>
  <c r="F6"/>
  <c r="K6"/>
  <c r="M17" i="1"/>
  <c r="M13"/>
  <c r="M9"/>
  <c r="M18"/>
  <c r="N17"/>
  <c r="M14"/>
  <c r="N13"/>
  <c r="M10"/>
  <c r="N9"/>
  <c r="M6"/>
  <c r="I5"/>
  <c r="H5"/>
  <c r="R5"/>
  <c r="Q5"/>
  <c r="B9" i="2" l="1"/>
  <c r="K8"/>
  <c r="F8"/>
  <c r="G8"/>
  <c r="C8"/>
  <c r="D8"/>
  <c r="E8"/>
  <c r="R5"/>
  <c r="Q5"/>
  <c r="O7"/>
  <c r="P7"/>
  <c r="L7"/>
  <c r="M7"/>
  <c r="N7"/>
  <c r="O6"/>
  <c r="P6"/>
  <c r="L6"/>
  <c r="M6"/>
  <c r="N6"/>
  <c r="I6" i="1"/>
  <c r="H6"/>
  <c r="B10" i="2" l="1"/>
  <c r="K9"/>
  <c r="F9"/>
  <c r="G9"/>
  <c r="C9"/>
  <c r="D9"/>
  <c r="E9"/>
  <c r="O8"/>
  <c r="P8"/>
  <c r="L8"/>
  <c r="M8"/>
  <c r="N8"/>
  <c r="Q6" i="1"/>
  <c r="R6"/>
  <c r="H7"/>
  <c r="I7"/>
  <c r="B11" i="2" l="1"/>
  <c r="K10"/>
  <c r="F10"/>
  <c r="E10"/>
  <c r="G10"/>
  <c r="C10"/>
  <c r="D10"/>
  <c r="O9"/>
  <c r="P9"/>
  <c r="L9"/>
  <c r="M9"/>
  <c r="N9"/>
  <c r="R7" i="1"/>
  <c r="Q7"/>
  <c r="H8"/>
  <c r="I8"/>
  <c r="B12" i="2" l="1"/>
  <c r="K11"/>
  <c r="F11"/>
  <c r="G11"/>
  <c r="C11"/>
  <c r="D11"/>
  <c r="E11"/>
  <c r="O10"/>
  <c r="P10"/>
  <c r="L10"/>
  <c r="M10"/>
  <c r="N10"/>
  <c r="R8" i="1"/>
  <c r="Q8"/>
  <c r="I9"/>
  <c r="H9"/>
  <c r="B13" i="2" l="1"/>
  <c r="K12"/>
  <c r="F12"/>
  <c r="G12"/>
  <c r="C12"/>
  <c r="D12"/>
  <c r="E12"/>
  <c r="O11"/>
  <c r="P11"/>
  <c r="L11"/>
  <c r="M11"/>
  <c r="N11"/>
  <c r="I10" i="1"/>
  <c r="H10"/>
  <c r="R9"/>
  <c r="Q9"/>
  <c r="B14" i="2" l="1"/>
  <c r="K13"/>
  <c r="F13"/>
  <c r="G13"/>
  <c r="C13"/>
  <c r="D13"/>
  <c r="E13"/>
  <c r="O12"/>
  <c r="P12"/>
  <c r="L12"/>
  <c r="M12"/>
  <c r="N12"/>
  <c r="I11" i="1"/>
  <c r="H11"/>
  <c r="Q10"/>
  <c r="R10"/>
  <c r="B15" i="2" l="1"/>
  <c r="K14"/>
  <c r="F14"/>
  <c r="G14"/>
  <c r="C14"/>
  <c r="D14"/>
  <c r="E14"/>
  <c r="O13"/>
  <c r="P13"/>
  <c r="L13"/>
  <c r="M13"/>
  <c r="N13"/>
  <c r="H12" i="1"/>
  <c r="I12"/>
  <c r="Q11"/>
  <c r="R11"/>
  <c r="B16" i="2" l="1"/>
  <c r="K15"/>
  <c r="F15"/>
  <c r="G15"/>
  <c r="C15"/>
  <c r="D15"/>
  <c r="E15"/>
  <c r="O14"/>
  <c r="P14"/>
  <c r="L14"/>
  <c r="M14"/>
  <c r="N14"/>
  <c r="I13" i="1"/>
  <c r="H13"/>
  <c r="Q12"/>
  <c r="R12"/>
  <c r="B17" i="2" l="1"/>
  <c r="K16"/>
  <c r="F16"/>
  <c r="G16"/>
  <c r="C16"/>
  <c r="D16"/>
  <c r="E16"/>
  <c r="O15"/>
  <c r="P15"/>
  <c r="L15"/>
  <c r="N15"/>
  <c r="M15"/>
  <c r="I14" i="1"/>
  <c r="H14"/>
  <c r="Q13"/>
  <c r="R13"/>
  <c r="B18" i="2" l="1"/>
  <c r="K17"/>
  <c r="F17"/>
  <c r="G17"/>
  <c r="C17"/>
  <c r="E17"/>
  <c r="D17"/>
  <c r="O16"/>
  <c r="P16"/>
  <c r="L16"/>
  <c r="N16"/>
  <c r="M16"/>
  <c r="I15" i="1"/>
  <c r="H15"/>
  <c r="R14"/>
  <c r="Q14"/>
  <c r="B19" i="2" l="1"/>
  <c r="K18"/>
  <c r="F18"/>
  <c r="G18"/>
  <c r="C18"/>
  <c r="D18"/>
  <c r="E18"/>
  <c r="O17"/>
  <c r="P17"/>
  <c r="L17"/>
  <c r="M17"/>
  <c r="N17"/>
  <c r="I16" i="1"/>
  <c r="H16"/>
  <c r="R15"/>
  <c r="Q15"/>
  <c r="B20" i="2" l="1"/>
  <c r="K19"/>
  <c r="F19"/>
  <c r="E19"/>
  <c r="G19"/>
  <c r="C19"/>
  <c r="D19"/>
  <c r="O18"/>
  <c r="P18"/>
  <c r="L18"/>
  <c r="N18"/>
  <c r="M18"/>
  <c r="H17" i="1"/>
  <c r="I17"/>
  <c r="R16"/>
  <c r="Q16"/>
  <c r="O19" i="2" l="1"/>
  <c r="N19"/>
  <c r="P19"/>
  <c r="L19"/>
  <c r="M19"/>
  <c r="K20"/>
  <c r="F20"/>
  <c r="G20"/>
  <c r="C20"/>
  <c r="E20"/>
  <c r="D20"/>
  <c r="R17" i="1"/>
  <c r="Q17"/>
  <c r="H18"/>
  <c r="I18"/>
  <c r="O20" i="2" l="1"/>
  <c r="P20"/>
  <c r="L20"/>
  <c r="N20"/>
  <c r="M20"/>
  <c r="H19" i="1"/>
  <c r="I19"/>
  <c r="R18"/>
  <c r="Q18"/>
  <c r="Q19" l="1"/>
  <c r="R19"/>
  <c r="I20"/>
  <c r="H20"/>
  <c r="Q20" l="1"/>
  <c r="R20"/>
</calcChain>
</file>

<file path=xl/sharedStrings.xml><?xml version="1.0" encoding="utf-8"?>
<sst xmlns="http://schemas.openxmlformats.org/spreadsheetml/2006/main" count="20" uniqueCount="10">
  <si>
    <t>EXCEL IN PHYSICS HOW-TO: ERROR BARS</t>
  </si>
  <si>
    <t>x exact</t>
  </si>
  <si>
    <t>xdata</t>
  </si>
  <si>
    <t>xmean</t>
  </si>
  <si>
    <t>xerror</t>
  </si>
  <si>
    <t>y exact</t>
  </si>
  <si>
    <t>ydata</t>
  </si>
  <si>
    <t>ymean</t>
  </si>
  <si>
    <t>yerror</t>
  </si>
  <si>
    <t>AF. 6/5/2020.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</si>
</sst>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2" fontId="2" fillId="3" borderId="1" xfId="0" applyNumberFormat="1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5" borderId="1" xfId="0" applyFont="1" applyFill="1" applyBorder="1" applyAlignment="1">
      <alignment horizontal="left"/>
    </xf>
    <xf numFmtId="2" fontId="1" fillId="6" borderId="1" xfId="0" applyNumberFormat="1" applyFont="1" applyFill="1" applyBorder="1" applyAlignment="1">
      <alignment horizontal="left"/>
    </xf>
    <xf numFmtId="2" fontId="1" fillId="5" borderId="1" xfId="0" applyNumberFormat="1" applyFont="1" applyFill="1" applyBorder="1" applyAlignment="1">
      <alignment horizontal="left"/>
    </xf>
    <xf numFmtId="2" fontId="3" fillId="4" borderId="1" xfId="0" applyNumberFormat="1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y</a:t>
            </a:r>
            <a:r>
              <a:rPr lang="en-GB" baseline="0"/>
              <a:t> = x^2 + 1 with error bars</a:t>
            </a:r>
            <a:endParaRPr lang="en-GB"/>
          </a:p>
        </c:rich>
      </c:tx>
    </c:title>
    <c:plotArea>
      <c:layout/>
      <c:scatterChart>
        <c:scatterStyle val="lineMarker"/>
        <c:ser>
          <c:idx val="0"/>
          <c:order val="0"/>
          <c:tx>
            <c:v>Data</c:v>
          </c:tx>
          <c:spPr>
            <a:ln w="28575">
              <a:noFill/>
            </a:ln>
          </c:spPr>
          <c:marker>
            <c:symbol val="circle"/>
            <c:size val="7"/>
          </c:marker>
          <c:xVal>
            <c:numRef>
              <c:f>Errors!$H$5:$H$20</c:f>
              <c:numCache>
                <c:formatCode>0.00</c:formatCode>
                <c:ptCount val="16"/>
                <c:pt idx="0">
                  <c:v>1.3174814492182847</c:v>
                </c:pt>
              </c:numCache>
            </c:numRef>
          </c:xVal>
          <c:yVal>
            <c:numRef>
              <c:f>Errors!$Q$5:$Q$20</c:f>
              <c:numCache>
                <c:formatCode>0.00</c:formatCode>
                <c:ptCount val="16"/>
                <c:pt idx="0">
                  <c:v>1.5055103071167832</c:v>
                </c:pt>
              </c:numCache>
            </c:numRef>
          </c:yVal>
        </c:ser>
        <c:ser>
          <c:idx val="1"/>
          <c:order val="1"/>
          <c:tx>
            <c:v>Exact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Errors!$B$5:$B$20</c:f>
              <c:numCache>
                <c:formatCode>General</c:formatCode>
                <c:ptCount val="16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</c:v>
                </c:pt>
                <c:pt idx="11">
                  <c:v>6.5</c:v>
                </c:pt>
                <c:pt idx="12">
                  <c:v>7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</c:numCache>
            </c:numRef>
          </c:xVal>
          <c:yVal>
            <c:numRef>
              <c:f>Errors!$K$5:$K$20</c:f>
              <c:numCache>
                <c:formatCode>General</c:formatCode>
                <c:ptCount val="16"/>
                <c:pt idx="0">
                  <c:v>2</c:v>
                </c:pt>
                <c:pt idx="1">
                  <c:v>3.25</c:v>
                </c:pt>
                <c:pt idx="2">
                  <c:v>5</c:v>
                </c:pt>
                <c:pt idx="3">
                  <c:v>7.25</c:v>
                </c:pt>
                <c:pt idx="4">
                  <c:v>10</c:v>
                </c:pt>
                <c:pt idx="5">
                  <c:v>13.25</c:v>
                </c:pt>
                <c:pt idx="6">
                  <c:v>17</c:v>
                </c:pt>
                <c:pt idx="7">
                  <c:v>21.25</c:v>
                </c:pt>
                <c:pt idx="8">
                  <c:v>26</c:v>
                </c:pt>
                <c:pt idx="9">
                  <c:v>31.25</c:v>
                </c:pt>
                <c:pt idx="10">
                  <c:v>37</c:v>
                </c:pt>
                <c:pt idx="11">
                  <c:v>43.25</c:v>
                </c:pt>
                <c:pt idx="12">
                  <c:v>50</c:v>
                </c:pt>
                <c:pt idx="13">
                  <c:v>57.25</c:v>
                </c:pt>
                <c:pt idx="14">
                  <c:v>65</c:v>
                </c:pt>
                <c:pt idx="15">
                  <c:v>73.25</c:v>
                </c:pt>
              </c:numCache>
            </c:numRef>
          </c:yVal>
        </c:ser>
        <c:axId val="97458816"/>
        <c:axId val="97473664"/>
      </c:scatterChart>
      <c:valAx>
        <c:axId val="9745881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sz="1600" baseline="0"/>
                </a:pPr>
                <a:r>
                  <a:rPr lang="en-GB" sz="1600" baseline="0"/>
                  <a:t>x</a:t>
                </a:r>
              </a:p>
            </c:rich>
          </c:tx>
        </c:title>
        <c:numFmt formatCode="0.00" sourceLinked="1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97473664"/>
        <c:crosses val="autoZero"/>
        <c:crossBetween val="midCat"/>
      </c:valAx>
      <c:valAx>
        <c:axId val="974736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600" baseline="0"/>
                </a:pPr>
                <a:r>
                  <a:rPr lang="en-GB" sz="1600" baseline="0"/>
                  <a:t>y</a:t>
                </a:r>
              </a:p>
            </c:rich>
          </c:tx>
        </c:title>
        <c:numFmt formatCode="0.00" sourceLinked="1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97458816"/>
        <c:crosses val="autoZero"/>
        <c:crossBetween val="midCat"/>
      </c:valAx>
    </c:plotArea>
    <c:legend>
      <c:legendPos val="r"/>
      <c:txPr>
        <a:bodyPr/>
        <a:lstStyle/>
        <a:p>
          <a:pPr>
            <a:defRPr sz="1600" baseline="0"/>
          </a:pPr>
          <a:endParaRPr lang="en-US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y</a:t>
            </a:r>
            <a:r>
              <a:rPr lang="en-GB" baseline="0"/>
              <a:t> = x^2 + 1 with error bars</a:t>
            </a:r>
            <a:endParaRPr lang="en-GB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Data</c:v>
          </c:tx>
          <c:spPr>
            <a:ln w="28575">
              <a:noFill/>
            </a:ln>
          </c:spPr>
          <c:marker>
            <c:symbol val="circle"/>
            <c:size val="7"/>
          </c:marker>
          <c:errBars>
            <c:errDir val="y"/>
            <c:errBarType val="both"/>
            <c:errValType val="cust"/>
            <c:plus>
              <c:numRef>
                <c:f>Solution!$R$5:$R$20</c:f>
                <c:numCache>
                  <c:formatCode>General</c:formatCode>
                  <c:ptCount val="16"/>
                  <c:pt idx="0">
                    <c:v>2.8044130133463527</c:v>
                  </c:pt>
                  <c:pt idx="1">
                    <c:v>3.635252086422279</c:v>
                  </c:pt>
                  <c:pt idx="2">
                    <c:v>2.6747385780379518</c:v>
                  </c:pt>
                  <c:pt idx="3">
                    <c:v>3.0544090439095006</c:v>
                  </c:pt>
                  <c:pt idx="4">
                    <c:v>3.0602878191436642</c:v>
                  </c:pt>
                  <c:pt idx="5">
                    <c:v>1.593321632823604</c:v>
                  </c:pt>
                  <c:pt idx="6">
                    <c:v>2.8681826765824794</c:v>
                  </c:pt>
                  <c:pt idx="7">
                    <c:v>2.2801258134486884</c:v>
                  </c:pt>
                  <c:pt idx="8">
                    <c:v>1.4874379035823877</c:v>
                  </c:pt>
                  <c:pt idx="9">
                    <c:v>1.6086924034107617</c:v>
                  </c:pt>
                  <c:pt idx="10">
                    <c:v>2.8498012492693743</c:v>
                  </c:pt>
                  <c:pt idx="11">
                    <c:v>1.8317831698453655</c:v>
                  </c:pt>
                  <c:pt idx="12">
                    <c:v>2.2885980753701234</c:v>
                  </c:pt>
                  <c:pt idx="13">
                    <c:v>2.0562054504243692</c:v>
                  </c:pt>
                  <c:pt idx="14">
                    <c:v>1.6353670560164717</c:v>
                  </c:pt>
                  <c:pt idx="15">
                    <c:v>2.2573454659171559</c:v>
                  </c:pt>
                </c:numCache>
              </c:numRef>
            </c:plus>
            <c:minus>
              <c:numRef>
                <c:f>Solution!$R$5:$R$20</c:f>
                <c:numCache>
                  <c:formatCode>General</c:formatCode>
                  <c:ptCount val="16"/>
                  <c:pt idx="0">
                    <c:v>2.8044130133463527</c:v>
                  </c:pt>
                  <c:pt idx="1">
                    <c:v>3.635252086422279</c:v>
                  </c:pt>
                  <c:pt idx="2">
                    <c:v>2.6747385780379518</c:v>
                  </c:pt>
                  <c:pt idx="3">
                    <c:v>3.0544090439095006</c:v>
                  </c:pt>
                  <c:pt idx="4">
                    <c:v>3.0602878191436642</c:v>
                  </c:pt>
                  <c:pt idx="5">
                    <c:v>1.593321632823604</c:v>
                  </c:pt>
                  <c:pt idx="6">
                    <c:v>2.8681826765824794</c:v>
                  </c:pt>
                  <c:pt idx="7">
                    <c:v>2.2801258134486884</c:v>
                  </c:pt>
                  <c:pt idx="8">
                    <c:v>1.4874379035823877</c:v>
                  </c:pt>
                  <c:pt idx="9">
                    <c:v>1.6086924034107617</c:v>
                  </c:pt>
                  <c:pt idx="10">
                    <c:v>2.8498012492693743</c:v>
                  </c:pt>
                  <c:pt idx="11">
                    <c:v>1.8317831698453655</c:v>
                  </c:pt>
                  <c:pt idx="12">
                    <c:v>2.2885980753701234</c:v>
                  </c:pt>
                  <c:pt idx="13">
                    <c:v>2.0562054504243692</c:v>
                  </c:pt>
                  <c:pt idx="14">
                    <c:v>1.6353670560164717</c:v>
                  </c:pt>
                  <c:pt idx="15">
                    <c:v>2.2573454659171559</c:v>
                  </c:pt>
                </c:numCache>
              </c:numRef>
            </c:minus>
          </c:errBars>
          <c:errBars>
            <c:errDir val="x"/>
            <c:errBarType val="both"/>
            <c:errValType val="cust"/>
            <c:plus>
              <c:numRef>
                <c:f>Solution!$I$5:$I$20</c:f>
                <c:numCache>
                  <c:formatCode>General</c:formatCode>
                  <c:ptCount val="16"/>
                  <c:pt idx="0">
                    <c:v>0.41534003055208751</c:v>
                  </c:pt>
                  <c:pt idx="1">
                    <c:v>0.47707793107394852</c:v>
                  </c:pt>
                  <c:pt idx="2">
                    <c:v>0.78861642821630074</c:v>
                  </c:pt>
                  <c:pt idx="3">
                    <c:v>0.58910503261203739</c:v>
                  </c:pt>
                  <c:pt idx="4">
                    <c:v>0.52681032932285832</c:v>
                  </c:pt>
                  <c:pt idx="5">
                    <c:v>0.47162072817668937</c:v>
                  </c:pt>
                  <c:pt idx="6">
                    <c:v>0.23652091927690536</c:v>
                  </c:pt>
                  <c:pt idx="7">
                    <c:v>0.71617768390070624</c:v>
                  </c:pt>
                  <c:pt idx="8">
                    <c:v>0.57645275512892846</c:v>
                  </c:pt>
                  <c:pt idx="9">
                    <c:v>0.34775900998303616</c:v>
                  </c:pt>
                  <c:pt idx="10">
                    <c:v>0.32326081280966001</c:v>
                  </c:pt>
                  <c:pt idx="11">
                    <c:v>0.1597177914949281</c:v>
                  </c:pt>
                  <c:pt idx="12">
                    <c:v>0.37146347136851354</c:v>
                  </c:pt>
                  <c:pt idx="13">
                    <c:v>0.67814779392420999</c:v>
                  </c:pt>
                  <c:pt idx="14">
                    <c:v>0.65726212524528704</c:v>
                  </c:pt>
                  <c:pt idx="15">
                    <c:v>0.57035794049722144</c:v>
                  </c:pt>
                </c:numCache>
              </c:numRef>
            </c:plus>
            <c:minus>
              <c:numRef>
                <c:f>Solution!$I$5:$I$20</c:f>
                <c:numCache>
                  <c:formatCode>General</c:formatCode>
                  <c:ptCount val="16"/>
                  <c:pt idx="0">
                    <c:v>0.41534003055208751</c:v>
                  </c:pt>
                  <c:pt idx="1">
                    <c:v>0.47707793107394852</c:v>
                  </c:pt>
                  <c:pt idx="2">
                    <c:v>0.78861642821630074</c:v>
                  </c:pt>
                  <c:pt idx="3">
                    <c:v>0.58910503261203739</c:v>
                  </c:pt>
                  <c:pt idx="4">
                    <c:v>0.52681032932285832</c:v>
                  </c:pt>
                  <c:pt idx="5">
                    <c:v>0.47162072817668937</c:v>
                  </c:pt>
                  <c:pt idx="6">
                    <c:v>0.23652091927690536</c:v>
                  </c:pt>
                  <c:pt idx="7">
                    <c:v>0.71617768390070624</c:v>
                  </c:pt>
                  <c:pt idx="8">
                    <c:v>0.57645275512892846</c:v>
                  </c:pt>
                  <c:pt idx="9">
                    <c:v>0.34775900998303616</c:v>
                  </c:pt>
                  <c:pt idx="10">
                    <c:v>0.32326081280966001</c:v>
                  </c:pt>
                  <c:pt idx="11">
                    <c:v>0.1597177914949281</c:v>
                  </c:pt>
                  <c:pt idx="12">
                    <c:v>0.37146347136851354</c:v>
                  </c:pt>
                  <c:pt idx="13">
                    <c:v>0.67814779392420999</c:v>
                  </c:pt>
                  <c:pt idx="14">
                    <c:v>0.65726212524528704</c:v>
                  </c:pt>
                  <c:pt idx="15">
                    <c:v>0.57035794049722144</c:v>
                  </c:pt>
                </c:numCache>
              </c:numRef>
            </c:minus>
          </c:errBars>
          <c:xVal>
            <c:numRef>
              <c:f>Solution!$H$5:$H$20</c:f>
              <c:numCache>
                <c:formatCode>0.00</c:formatCode>
                <c:ptCount val="16"/>
                <c:pt idx="0">
                  <c:v>0.7600673675075178</c:v>
                </c:pt>
                <c:pt idx="1">
                  <c:v>1.858382250343438</c:v>
                </c:pt>
                <c:pt idx="2">
                  <c:v>2.1285058263786651</c:v>
                </c:pt>
                <c:pt idx="3">
                  <c:v>2.6333569280267755</c:v>
                </c:pt>
                <c:pt idx="4">
                  <c:v>3.3096332345269759</c:v>
                </c:pt>
                <c:pt idx="5">
                  <c:v>3.2494721816549785</c:v>
                </c:pt>
                <c:pt idx="6">
                  <c:v>3.8545461147053524</c:v>
                </c:pt>
                <c:pt idx="7">
                  <c:v>4.740873287585682</c:v>
                </c:pt>
                <c:pt idx="8">
                  <c:v>4.9072002153695937</c:v>
                </c:pt>
                <c:pt idx="9">
                  <c:v>5.8861470496326884</c:v>
                </c:pt>
                <c:pt idx="10">
                  <c:v>5.6988120014837582</c:v>
                </c:pt>
                <c:pt idx="11">
                  <c:v>7.15761921879478</c:v>
                </c:pt>
                <c:pt idx="12">
                  <c:v>6.7552566885954946</c:v>
                </c:pt>
                <c:pt idx="13">
                  <c:v>7.3686665100876709</c:v>
                </c:pt>
                <c:pt idx="14">
                  <c:v>7.7683826110837773</c:v>
                </c:pt>
                <c:pt idx="15">
                  <c:v>8.9025035371847814</c:v>
                </c:pt>
              </c:numCache>
            </c:numRef>
          </c:xVal>
          <c:yVal>
            <c:numRef>
              <c:f>Solution!$Q$5:$Q$20</c:f>
              <c:numCache>
                <c:formatCode>0.00</c:formatCode>
                <c:ptCount val="16"/>
                <c:pt idx="0">
                  <c:v>0.62683392395231541</c:v>
                </c:pt>
                <c:pt idx="1">
                  <c:v>3.604589287830879</c:v>
                </c:pt>
                <c:pt idx="2">
                  <c:v>6.3563289728246275</c:v>
                </c:pt>
                <c:pt idx="3">
                  <c:v>6.7063560374793214</c:v>
                </c:pt>
                <c:pt idx="4">
                  <c:v>11.034739298718574</c:v>
                </c:pt>
                <c:pt idx="5">
                  <c:v>14.807854372064593</c:v>
                </c:pt>
                <c:pt idx="6">
                  <c:v>15.836013175738268</c:v>
                </c:pt>
                <c:pt idx="7">
                  <c:v>20.202780918768472</c:v>
                </c:pt>
                <c:pt idx="8">
                  <c:v>28.036657575354052</c:v>
                </c:pt>
                <c:pt idx="9">
                  <c:v>31.376577042336702</c:v>
                </c:pt>
                <c:pt idx="10">
                  <c:v>37.254597988863694</c:v>
                </c:pt>
                <c:pt idx="11">
                  <c:v>44.054767120754221</c:v>
                </c:pt>
                <c:pt idx="12">
                  <c:v>50.235214363708074</c:v>
                </c:pt>
                <c:pt idx="13">
                  <c:v>56.225210700753543</c:v>
                </c:pt>
                <c:pt idx="14">
                  <c:v>65.714262759123059</c:v>
                </c:pt>
                <c:pt idx="15">
                  <c:v>72.486272248926738</c:v>
                </c:pt>
              </c:numCache>
            </c:numRef>
          </c:yVal>
        </c:ser>
        <c:ser>
          <c:idx val="1"/>
          <c:order val="1"/>
          <c:tx>
            <c:v>Exact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Solution!$B$5:$B$20</c:f>
              <c:numCache>
                <c:formatCode>General</c:formatCode>
                <c:ptCount val="16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</c:v>
                </c:pt>
                <c:pt idx="11">
                  <c:v>6.5</c:v>
                </c:pt>
                <c:pt idx="12">
                  <c:v>7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</c:numCache>
            </c:numRef>
          </c:xVal>
          <c:yVal>
            <c:numRef>
              <c:f>Solution!$K$5:$K$20</c:f>
              <c:numCache>
                <c:formatCode>General</c:formatCode>
                <c:ptCount val="16"/>
                <c:pt idx="0">
                  <c:v>2</c:v>
                </c:pt>
                <c:pt idx="1">
                  <c:v>3.25</c:v>
                </c:pt>
                <c:pt idx="2">
                  <c:v>5</c:v>
                </c:pt>
                <c:pt idx="3">
                  <c:v>7.25</c:v>
                </c:pt>
                <c:pt idx="4">
                  <c:v>10</c:v>
                </c:pt>
                <c:pt idx="5">
                  <c:v>13.25</c:v>
                </c:pt>
                <c:pt idx="6">
                  <c:v>17</c:v>
                </c:pt>
                <c:pt idx="7">
                  <c:v>21.25</c:v>
                </c:pt>
                <c:pt idx="8">
                  <c:v>26</c:v>
                </c:pt>
                <c:pt idx="9">
                  <c:v>31.25</c:v>
                </c:pt>
                <c:pt idx="10">
                  <c:v>37</c:v>
                </c:pt>
                <c:pt idx="11">
                  <c:v>43.25</c:v>
                </c:pt>
                <c:pt idx="12">
                  <c:v>50</c:v>
                </c:pt>
                <c:pt idx="13">
                  <c:v>57.25</c:v>
                </c:pt>
                <c:pt idx="14">
                  <c:v>65</c:v>
                </c:pt>
                <c:pt idx="15">
                  <c:v>73.25</c:v>
                </c:pt>
              </c:numCache>
            </c:numRef>
          </c:yVal>
        </c:ser>
        <c:axId val="96246784"/>
        <c:axId val="98841728"/>
      </c:scatterChart>
      <c:valAx>
        <c:axId val="9624678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sz="1600" baseline="0"/>
                </a:pPr>
                <a:r>
                  <a:rPr lang="en-GB" sz="1600" baseline="0"/>
                  <a:t>x</a:t>
                </a:r>
              </a:p>
            </c:rich>
          </c:tx>
          <c:layout/>
        </c:title>
        <c:numFmt formatCode="0.00" sourceLinked="1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98841728"/>
        <c:crosses val="autoZero"/>
        <c:crossBetween val="midCat"/>
      </c:valAx>
      <c:valAx>
        <c:axId val="988417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600" baseline="0"/>
                </a:pPr>
                <a:r>
                  <a:rPr lang="en-GB" sz="1600" baseline="0"/>
                  <a:t>y</a:t>
                </a:r>
              </a:p>
            </c:rich>
          </c:tx>
          <c:layout/>
        </c:title>
        <c:numFmt formatCode="0.00" sourceLinked="1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96246784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sz="1600" baseline="0"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421340</xdr:colOff>
      <xdr:row>0</xdr:row>
      <xdr:rowOff>242046</xdr:rowOff>
    </xdr:from>
    <xdr:to>
      <xdr:col>31</xdr:col>
      <xdr:colOff>457199</xdr:colOff>
      <xdr:row>27</xdr:row>
      <xdr:rowOff>259976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421340</xdr:colOff>
      <xdr:row>0</xdr:row>
      <xdr:rowOff>242046</xdr:rowOff>
    </xdr:from>
    <xdr:to>
      <xdr:col>31</xdr:col>
      <xdr:colOff>457199</xdr:colOff>
      <xdr:row>27</xdr:row>
      <xdr:rowOff>259976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R20"/>
  <sheetViews>
    <sheetView workbookViewId="0">
      <selection activeCell="P27" sqref="P27"/>
    </sheetView>
  </sheetViews>
  <sheetFormatPr defaultRowHeight="21"/>
  <cols>
    <col min="1" max="1" width="8.88671875" style="2"/>
    <col min="2" max="2" width="11.109375" style="2" customWidth="1"/>
    <col min="3" max="3" width="11.88671875" style="2" bestFit="1" customWidth="1"/>
    <col min="4" max="5" width="9" style="2" bestFit="1" customWidth="1"/>
    <col min="6" max="6" width="9.109375" style="2" bestFit="1" customWidth="1"/>
    <col min="7" max="7" width="9" style="2" bestFit="1" customWidth="1"/>
    <col min="8" max="8" width="10.77734375" style="2" customWidth="1"/>
    <col min="9" max="9" width="9" style="2" bestFit="1" customWidth="1"/>
    <col min="10" max="10" width="8.88671875" style="2"/>
    <col min="11" max="11" width="10.5546875" style="2" customWidth="1"/>
    <col min="12" max="16" width="9.77734375" style="2" bestFit="1" customWidth="1"/>
    <col min="17" max="17" width="9.77734375" style="2" customWidth="1"/>
    <col min="18" max="18" width="9.33203125" style="2" customWidth="1"/>
    <col min="19" max="16384" width="8.88671875" style="2"/>
  </cols>
  <sheetData>
    <row r="2" spans="2:18">
      <c r="B2" s="1" t="s">
        <v>0</v>
      </c>
      <c r="H2" s="2" t="s">
        <v>9</v>
      </c>
    </row>
    <row r="4" spans="2:18">
      <c r="B4" s="12" t="s">
        <v>1</v>
      </c>
      <c r="C4" s="14" t="s">
        <v>2</v>
      </c>
      <c r="D4" s="14"/>
      <c r="E4" s="14"/>
      <c r="F4" s="14"/>
      <c r="G4" s="14"/>
      <c r="H4" s="11" t="s">
        <v>3</v>
      </c>
      <c r="I4" s="5" t="s">
        <v>4</v>
      </c>
      <c r="J4" s="6"/>
      <c r="K4" s="12" t="s">
        <v>5</v>
      </c>
      <c r="L4" s="14" t="s">
        <v>6</v>
      </c>
      <c r="M4" s="14"/>
      <c r="N4" s="14"/>
      <c r="O4" s="14"/>
      <c r="P4" s="14"/>
      <c r="Q4" s="11" t="s">
        <v>7</v>
      </c>
      <c r="R4" s="7" t="s">
        <v>8</v>
      </c>
    </row>
    <row r="5" spans="2:18">
      <c r="B5" s="13">
        <v>1</v>
      </c>
      <c r="C5" s="4">
        <f ca="1">$B5-1+RAND()*2</f>
        <v>1.8980753079457848</v>
      </c>
      <c r="D5" s="4">
        <f t="shared" ref="D5:G20" ca="1" si="0">$B5-1+RAND()*2</f>
        <v>1.9383644486374476</v>
      </c>
      <c r="E5" s="4">
        <f t="shared" ca="1" si="0"/>
        <v>1.0872336017496202</v>
      </c>
      <c r="F5" s="4">
        <f t="shared" ca="1" si="0"/>
        <v>1.1825822977171239</v>
      </c>
      <c r="G5" s="4">
        <f t="shared" ca="1" si="0"/>
        <v>0.48115159004144736</v>
      </c>
      <c r="H5" s="10">
        <f ca="1">SUM(C5:G5)/5</f>
        <v>1.3174814492182847</v>
      </c>
      <c r="I5" s="8">
        <f ca="1">STDEVA(C5:G5)</f>
        <v>0.61099190122502023</v>
      </c>
      <c r="J5" s="3"/>
      <c r="K5" s="13">
        <f>B5^2 +1</f>
        <v>2</v>
      </c>
      <c r="L5" s="4">
        <f ca="1">$K5-4+RAND()*8</f>
        <v>0.35312460352457897</v>
      </c>
      <c r="M5" s="4">
        <f t="shared" ref="M5:P20" ca="1" si="1">$K5-4+RAND()*8</f>
        <v>3.5945876914670496</v>
      </c>
      <c r="N5" s="4">
        <f t="shared" ca="1" si="1"/>
        <v>2.0898262611809955</v>
      </c>
      <c r="O5" s="4">
        <f t="shared" ca="1" si="1"/>
        <v>1.3088213554803119</v>
      </c>
      <c r="P5" s="4">
        <f t="shared" ca="1" si="1"/>
        <v>0.18119162393097987</v>
      </c>
      <c r="Q5" s="10">
        <f ca="1">SUM(L5:P5)/5</f>
        <v>1.5055103071167832</v>
      </c>
      <c r="R5" s="9">
        <f ca="1">STDEVA(L5:P5)</f>
        <v>1.3987645245137097</v>
      </c>
    </row>
    <row r="6" spans="2:18">
      <c r="B6" s="13">
        <f>B5+0.5</f>
        <v>1.5</v>
      </c>
      <c r="C6" s="4">
        <f t="shared" ref="C6:C20" ca="1" si="2">$B6-1+RAND()*2</f>
        <v>2.171708871698141</v>
      </c>
      <c r="D6" s="4">
        <f t="shared" ca="1" si="0"/>
        <v>2.3556339334398761</v>
      </c>
      <c r="E6" s="4">
        <f t="shared" ca="1" si="0"/>
        <v>0.70435350938348495</v>
      </c>
      <c r="F6" s="4">
        <f t="shared" ca="1" si="0"/>
        <v>2.2436323364259225</v>
      </c>
      <c r="G6" s="4">
        <f t="shared" ca="1" si="0"/>
        <v>2.0454587929659773</v>
      </c>
      <c r="H6" s="10"/>
      <c r="I6" s="8"/>
      <c r="J6" s="3"/>
      <c r="K6" s="13">
        <f t="shared" ref="K6:K20" si="3">B6^2 +1</f>
        <v>3.25</v>
      </c>
      <c r="L6" s="4">
        <f t="shared" ref="L6:L20" ca="1" si="4">$K6-4+RAND()*8</f>
        <v>-0.2120098256675309</v>
      </c>
      <c r="M6" s="4">
        <f t="shared" ca="1" si="1"/>
        <v>5.5917959526502052</v>
      </c>
      <c r="N6" s="4">
        <f t="shared" ca="1" si="1"/>
        <v>2.0565527993824233</v>
      </c>
      <c r="O6" s="4">
        <f t="shared" ca="1" si="1"/>
        <v>6.9606945769422097</v>
      </c>
      <c r="P6" s="4">
        <f t="shared" ca="1" si="1"/>
        <v>-0.23968703661980584</v>
      </c>
      <c r="Q6" s="10"/>
      <c r="R6" s="9"/>
    </row>
    <row r="7" spans="2:18">
      <c r="B7" s="13">
        <f t="shared" ref="B7:B20" si="5">B6+0.5</f>
        <v>2</v>
      </c>
      <c r="C7" s="4">
        <f t="shared" ca="1" si="2"/>
        <v>2.5446276989786885</v>
      </c>
      <c r="D7" s="4">
        <f t="shared" ca="1" si="0"/>
        <v>2.0663657438067151</v>
      </c>
      <c r="E7" s="4">
        <f t="shared" ca="1" si="0"/>
        <v>1.0060855960101982</v>
      </c>
      <c r="F7" s="4">
        <f t="shared" ca="1" si="0"/>
        <v>1.6141341657681973</v>
      </c>
      <c r="G7" s="4">
        <f t="shared" ca="1" si="0"/>
        <v>1.1380041459185368</v>
      </c>
      <c r="H7" s="10"/>
      <c r="I7" s="8"/>
      <c r="J7" s="3"/>
      <c r="K7" s="13">
        <f t="shared" si="3"/>
        <v>5</v>
      </c>
      <c r="L7" s="4">
        <f t="shared" ca="1" si="4"/>
        <v>3.9788723686960612</v>
      </c>
      <c r="M7" s="4">
        <f t="shared" ca="1" si="1"/>
        <v>4.1113454787500778</v>
      </c>
      <c r="N7" s="4">
        <f t="shared" ca="1" si="1"/>
        <v>4.8694487065135732</v>
      </c>
      <c r="O7" s="4">
        <f t="shared" ca="1" si="1"/>
        <v>3.6431318620847488</v>
      </c>
      <c r="P7" s="4">
        <f t="shared" ca="1" si="1"/>
        <v>4.8563198580002762</v>
      </c>
      <c r="Q7" s="10"/>
      <c r="R7" s="9"/>
    </row>
    <row r="8" spans="2:18">
      <c r="B8" s="13">
        <f t="shared" si="5"/>
        <v>2.5</v>
      </c>
      <c r="C8" s="4">
        <f t="shared" ca="1" si="2"/>
        <v>3.1005205338642892</v>
      </c>
      <c r="D8" s="4">
        <f t="shared" ca="1" si="0"/>
        <v>2.4321277079428931</v>
      </c>
      <c r="E8" s="4">
        <f t="shared" ca="1" si="0"/>
        <v>2.6856884909910335</v>
      </c>
      <c r="F8" s="4">
        <f t="shared" ca="1" si="0"/>
        <v>2.5335259019998024</v>
      </c>
      <c r="G8" s="4">
        <f t="shared" ca="1" si="0"/>
        <v>1.538422371395777</v>
      </c>
      <c r="H8" s="10"/>
      <c r="I8" s="8"/>
      <c r="J8" s="3"/>
      <c r="K8" s="13">
        <f t="shared" si="3"/>
        <v>7.25</v>
      </c>
      <c r="L8" s="4">
        <f t="shared" ca="1" si="4"/>
        <v>7.4303657901544042</v>
      </c>
      <c r="M8" s="4">
        <f t="shared" ca="1" si="1"/>
        <v>6.5474236797731749</v>
      </c>
      <c r="N8" s="4">
        <f t="shared" ca="1" si="1"/>
        <v>6.8645125598453092</v>
      </c>
      <c r="O8" s="4">
        <f t="shared" ca="1" si="1"/>
        <v>10.149292534863157</v>
      </c>
      <c r="P8" s="4">
        <f t="shared" ca="1" si="1"/>
        <v>5.9050166436816056</v>
      </c>
      <c r="Q8" s="10"/>
      <c r="R8" s="9"/>
    </row>
    <row r="9" spans="2:18">
      <c r="B9" s="13">
        <f t="shared" si="5"/>
        <v>3</v>
      </c>
      <c r="C9" s="4">
        <f t="shared" ca="1" si="2"/>
        <v>3.3342909870369919</v>
      </c>
      <c r="D9" s="4">
        <f t="shared" ca="1" si="0"/>
        <v>3.1984578558158603</v>
      </c>
      <c r="E9" s="4">
        <f t="shared" ca="1" si="0"/>
        <v>2.1001686130450175</v>
      </c>
      <c r="F9" s="4">
        <f t="shared" ca="1" si="0"/>
        <v>3.812847210620296</v>
      </c>
      <c r="G9" s="4">
        <f t="shared" ca="1" si="0"/>
        <v>3.5109183070557002</v>
      </c>
      <c r="H9" s="10"/>
      <c r="I9" s="8"/>
      <c r="J9" s="3"/>
      <c r="K9" s="13">
        <f t="shared" si="3"/>
        <v>10</v>
      </c>
      <c r="L9" s="4">
        <f t="shared" ca="1" si="4"/>
        <v>8.0523788709811868</v>
      </c>
      <c r="M9" s="4">
        <f t="shared" ca="1" si="1"/>
        <v>12.413266328748907</v>
      </c>
      <c r="N9" s="4">
        <f t="shared" ca="1" si="1"/>
        <v>8.4091879303879722</v>
      </c>
      <c r="O9" s="4">
        <f t="shared" ca="1" si="1"/>
        <v>7.566258154801055</v>
      </c>
      <c r="P9" s="4">
        <f t="shared" ca="1" si="1"/>
        <v>7.2286171038070908</v>
      </c>
      <c r="Q9" s="10"/>
      <c r="R9" s="9"/>
    </row>
    <row r="10" spans="2:18">
      <c r="B10" s="13">
        <f t="shared" si="5"/>
        <v>3.5</v>
      </c>
      <c r="C10" s="4">
        <f t="shared" ca="1" si="2"/>
        <v>2.772906992718863</v>
      </c>
      <c r="D10" s="4">
        <f t="shared" ca="1" si="0"/>
        <v>3.264976598779568</v>
      </c>
      <c r="E10" s="4">
        <f t="shared" ca="1" si="0"/>
        <v>3.60610215809321</v>
      </c>
      <c r="F10" s="4">
        <f t="shared" ca="1" si="0"/>
        <v>3.053448059102069</v>
      </c>
      <c r="G10" s="4">
        <f t="shared" ca="1" si="0"/>
        <v>3.9027363425940065</v>
      </c>
      <c r="H10" s="10"/>
      <c r="I10" s="8"/>
      <c r="J10" s="3"/>
      <c r="K10" s="13">
        <f t="shared" si="3"/>
        <v>13.25</v>
      </c>
      <c r="L10" s="4">
        <f t="shared" ca="1" si="4"/>
        <v>13.815237176033254</v>
      </c>
      <c r="M10" s="4">
        <f t="shared" ca="1" si="1"/>
        <v>10.067371785635984</v>
      </c>
      <c r="N10" s="4">
        <f t="shared" ca="1" si="1"/>
        <v>10.103563262289429</v>
      </c>
      <c r="O10" s="4">
        <f t="shared" ca="1" si="1"/>
        <v>11.419765576185078</v>
      </c>
      <c r="P10" s="4">
        <f t="shared" ca="1" si="1"/>
        <v>11.648320231472578</v>
      </c>
      <c r="Q10" s="10"/>
      <c r="R10" s="9"/>
    </row>
    <row r="11" spans="2:18">
      <c r="B11" s="13">
        <f t="shared" si="5"/>
        <v>4</v>
      </c>
      <c r="C11" s="4">
        <f t="shared" ca="1" si="2"/>
        <v>3.8962755332750607</v>
      </c>
      <c r="D11" s="4">
        <f t="shared" ca="1" si="0"/>
        <v>3.1496427363475687</v>
      </c>
      <c r="E11" s="4">
        <f t="shared" ca="1" si="0"/>
        <v>3.0266201741303274</v>
      </c>
      <c r="F11" s="4">
        <f t="shared" ca="1" si="0"/>
        <v>3.3190493311447233</v>
      </c>
      <c r="G11" s="4">
        <f t="shared" ca="1" si="0"/>
        <v>4.2868626913121286</v>
      </c>
      <c r="H11" s="10"/>
      <c r="I11" s="8"/>
      <c r="J11" s="3"/>
      <c r="K11" s="13">
        <f t="shared" si="3"/>
        <v>17</v>
      </c>
      <c r="L11" s="4">
        <f t="shared" ca="1" si="4"/>
        <v>19.573078335899602</v>
      </c>
      <c r="M11" s="4">
        <f t="shared" ca="1" si="1"/>
        <v>19.242755744722793</v>
      </c>
      <c r="N11" s="4">
        <f t="shared" ca="1" si="1"/>
        <v>19.057679309377853</v>
      </c>
      <c r="O11" s="4">
        <f t="shared" ca="1" si="1"/>
        <v>17.302094991517297</v>
      </c>
      <c r="P11" s="4">
        <f t="shared" ca="1" si="1"/>
        <v>13.856394480328618</v>
      </c>
      <c r="Q11" s="10"/>
      <c r="R11" s="9"/>
    </row>
    <row r="12" spans="2:18">
      <c r="B12" s="13">
        <f t="shared" si="5"/>
        <v>4.5</v>
      </c>
      <c r="C12" s="4">
        <f t="shared" ca="1" si="2"/>
        <v>4.7016444551810537</v>
      </c>
      <c r="D12" s="4">
        <f t="shared" ca="1" si="0"/>
        <v>4.633866478721119</v>
      </c>
      <c r="E12" s="4">
        <f t="shared" ca="1" si="0"/>
        <v>4.1129410768119659</v>
      </c>
      <c r="F12" s="4">
        <f t="shared" ca="1" si="0"/>
        <v>4.7980234902885925</v>
      </c>
      <c r="G12" s="4">
        <f t="shared" ca="1" si="0"/>
        <v>3.8743241216889435</v>
      </c>
      <c r="H12" s="10"/>
      <c r="I12" s="8"/>
      <c r="J12" s="3"/>
      <c r="K12" s="13">
        <f t="shared" si="3"/>
        <v>21.25</v>
      </c>
      <c r="L12" s="4">
        <f t="shared" ca="1" si="4"/>
        <v>19.502413190368674</v>
      </c>
      <c r="M12" s="4">
        <f t="shared" ca="1" si="1"/>
        <v>20.7428507052594</v>
      </c>
      <c r="N12" s="4">
        <f t="shared" ca="1" si="1"/>
        <v>24.669851138715138</v>
      </c>
      <c r="O12" s="4">
        <f t="shared" ca="1" si="1"/>
        <v>22.127737176741405</v>
      </c>
      <c r="P12" s="4">
        <f t="shared" ca="1" si="1"/>
        <v>21.610358486947945</v>
      </c>
      <c r="Q12" s="10"/>
      <c r="R12" s="9"/>
    </row>
    <row r="13" spans="2:18">
      <c r="B13" s="13">
        <f t="shared" si="5"/>
        <v>5</v>
      </c>
      <c r="C13" s="4">
        <f t="shared" ca="1" si="2"/>
        <v>5.9413797913444917</v>
      </c>
      <c r="D13" s="4">
        <f t="shared" ca="1" si="0"/>
        <v>4.939763930586798</v>
      </c>
      <c r="E13" s="4">
        <f t="shared" ca="1" si="0"/>
        <v>4.5072200512259304</v>
      </c>
      <c r="F13" s="4">
        <f t="shared" ca="1" si="0"/>
        <v>5.3338040443048804</v>
      </c>
      <c r="G13" s="4">
        <f t="shared" ca="1" si="0"/>
        <v>4.1231065046864952</v>
      </c>
      <c r="H13" s="10"/>
      <c r="I13" s="8"/>
      <c r="J13" s="3"/>
      <c r="K13" s="13">
        <f t="shared" si="3"/>
        <v>26</v>
      </c>
      <c r="L13" s="4">
        <f t="shared" ca="1" si="4"/>
        <v>27.426772615271744</v>
      </c>
      <c r="M13" s="4">
        <f t="shared" ca="1" si="1"/>
        <v>22.27573309286166</v>
      </c>
      <c r="N13" s="4">
        <f t="shared" ca="1" si="1"/>
        <v>26.705583465555669</v>
      </c>
      <c r="O13" s="4">
        <f t="shared" ca="1" si="1"/>
        <v>22.157182659763961</v>
      </c>
      <c r="P13" s="4">
        <f t="shared" ca="1" si="1"/>
        <v>27.134485191948773</v>
      </c>
      <c r="Q13" s="10"/>
      <c r="R13" s="9"/>
    </row>
    <row r="14" spans="2:18">
      <c r="B14" s="13">
        <f t="shared" si="5"/>
        <v>5.5</v>
      </c>
      <c r="C14" s="4">
        <f t="shared" ca="1" si="2"/>
        <v>6.0177233383456628</v>
      </c>
      <c r="D14" s="4">
        <f t="shared" ca="1" si="0"/>
        <v>4.6698301737281813</v>
      </c>
      <c r="E14" s="4">
        <f t="shared" ca="1" si="0"/>
        <v>5.4287853121039111</v>
      </c>
      <c r="F14" s="4">
        <f t="shared" ca="1" si="0"/>
        <v>5.4492177095000534</v>
      </c>
      <c r="G14" s="4">
        <f t="shared" ca="1" si="0"/>
        <v>4.6716016595651251</v>
      </c>
      <c r="H14" s="10"/>
      <c r="I14" s="8"/>
      <c r="J14" s="3"/>
      <c r="K14" s="13">
        <f t="shared" si="3"/>
        <v>31.25</v>
      </c>
      <c r="L14" s="4">
        <f t="shared" ca="1" si="4"/>
        <v>32.912350556108237</v>
      </c>
      <c r="M14" s="4">
        <f t="shared" ca="1" si="1"/>
        <v>34.745519106387256</v>
      </c>
      <c r="N14" s="4">
        <f t="shared" ca="1" si="1"/>
        <v>30.450665549280533</v>
      </c>
      <c r="O14" s="4">
        <f t="shared" ca="1" si="1"/>
        <v>31.537204844291963</v>
      </c>
      <c r="P14" s="4">
        <f t="shared" ca="1" si="1"/>
        <v>29.049867556538185</v>
      </c>
      <c r="Q14" s="10"/>
      <c r="R14" s="9"/>
    </row>
    <row r="15" spans="2:18">
      <c r="B15" s="13">
        <f t="shared" si="5"/>
        <v>6</v>
      </c>
      <c r="C15" s="4">
        <f t="shared" ca="1" si="2"/>
        <v>5.2189012329839102</v>
      </c>
      <c r="D15" s="4">
        <f t="shared" ca="1" si="0"/>
        <v>5.4540287992584737</v>
      </c>
      <c r="E15" s="4">
        <f t="shared" ca="1" si="0"/>
        <v>5.099637845308294</v>
      </c>
      <c r="F15" s="4">
        <f t="shared" ca="1" si="0"/>
        <v>5.8681824069974358</v>
      </c>
      <c r="G15" s="4">
        <f t="shared" ca="1" si="0"/>
        <v>6.0040719492251196</v>
      </c>
      <c r="H15" s="10"/>
      <c r="I15" s="8"/>
      <c r="J15" s="3"/>
      <c r="K15" s="13">
        <f t="shared" si="3"/>
        <v>37</v>
      </c>
      <c r="L15" s="4">
        <f t="shared" ca="1" si="4"/>
        <v>35.598304914752326</v>
      </c>
      <c r="M15" s="4">
        <f t="shared" ca="1" si="1"/>
        <v>33.78313616832159</v>
      </c>
      <c r="N15" s="4">
        <f t="shared" ca="1" si="1"/>
        <v>40.351262040767686</v>
      </c>
      <c r="O15" s="4">
        <f t="shared" ca="1" si="1"/>
        <v>34.147406801412046</v>
      </c>
      <c r="P15" s="4">
        <f t="shared" ca="1" si="1"/>
        <v>37.558345387058793</v>
      </c>
      <c r="Q15" s="10"/>
      <c r="R15" s="9"/>
    </row>
    <row r="16" spans="2:18">
      <c r="B16" s="13">
        <f t="shared" si="5"/>
        <v>6.5</v>
      </c>
      <c r="C16" s="4">
        <f t="shared" ca="1" si="2"/>
        <v>6.1360742635768624</v>
      </c>
      <c r="D16" s="4">
        <f t="shared" ca="1" si="0"/>
        <v>5.6312845209676734</v>
      </c>
      <c r="E16" s="4">
        <f t="shared" ca="1" si="0"/>
        <v>5.6522122937234904</v>
      </c>
      <c r="F16" s="4">
        <f t="shared" ca="1" si="0"/>
        <v>5.9131822932446436</v>
      </c>
      <c r="G16" s="4">
        <f t="shared" ca="1" si="0"/>
        <v>6.186723631142681</v>
      </c>
      <c r="H16" s="10"/>
      <c r="I16" s="8"/>
      <c r="J16" s="3"/>
      <c r="K16" s="13">
        <f t="shared" si="3"/>
        <v>43.25</v>
      </c>
      <c r="L16" s="4">
        <f t="shared" ca="1" si="4"/>
        <v>40.161382069064871</v>
      </c>
      <c r="M16" s="4">
        <f t="shared" ca="1" si="1"/>
        <v>42.961687809703598</v>
      </c>
      <c r="N16" s="4">
        <f t="shared" ca="1" si="1"/>
        <v>42.165135893395458</v>
      </c>
      <c r="O16" s="4">
        <f t="shared" ca="1" si="1"/>
        <v>43.150410439756072</v>
      </c>
      <c r="P16" s="4">
        <f t="shared" ca="1" si="1"/>
        <v>42.830697066165456</v>
      </c>
      <c r="Q16" s="10"/>
      <c r="R16" s="9"/>
    </row>
    <row r="17" spans="2:18">
      <c r="B17" s="13">
        <f t="shared" si="5"/>
        <v>7</v>
      </c>
      <c r="C17" s="4">
        <f t="shared" ca="1" si="2"/>
        <v>7.4125852927231843</v>
      </c>
      <c r="D17" s="4">
        <f t="shared" ca="1" si="0"/>
        <v>7.2990636928469268</v>
      </c>
      <c r="E17" s="4">
        <f t="shared" ca="1" si="0"/>
        <v>6.4055356663659957</v>
      </c>
      <c r="F17" s="4">
        <f t="shared" ca="1" si="0"/>
        <v>6.5564073640264908</v>
      </c>
      <c r="G17" s="4">
        <f t="shared" ca="1" si="0"/>
        <v>7.7852938000087075</v>
      </c>
      <c r="H17" s="10"/>
      <c r="I17" s="8"/>
      <c r="J17" s="3"/>
      <c r="K17" s="13">
        <f t="shared" si="3"/>
        <v>50</v>
      </c>
      <c r="L17" s="4">
        <f t="shared" ca="1" si="4"/>
        <v>51.338161827289852</v>
      </c>
      <c r="M17" s="4">
        <f t="shared" ca="1" si="1"/>
        <v>48.826971465746247</v>
      </c>
      <c r="N17" s="4">
        <f t="shared" ca="1" si="1"/>
        <v>48.638508896171643</v>
      </c>
      <c r="O17" s="4">
        <f t="shared" ca="1" si="1"/>
        <v>46.233664871523693</v>
      </c>
      <c r="P17" s="4">
        <f t="shared" ca="1" si="1"/>
        <v>51.603712591440065</v>
      </c>
      <c r="Q17" s="10"/>
      <c r="R17" s="9"/>
    </row>
    <row r="18" spans="2:18">
      <c r="B18" s="13">
        <f t="shared" si="5"/>
        <v>7.5</v>
      </c>
      <c r="C18" s="4">
        <f t="shared" ca="1" si="2"/>
        <v>6.8811794836353091</v>
      </c>
      <c r="D18" s="4">
        <f t="shared" ca="1" si="0"/>
        <v>7.8118255632941196</v>
      </c>
      <c r="E18" s="4">
        <f t="shared" ca="1" si="0"/>
        <v>7.9445244838864397</v>
      </c>
      <c r="F18" s="4">
        <f t="shared" ca="1" si="0"/>
        <v>7.7753106966845786</v>
      </c>
      <c r="G18" s="4">
        <f t="shared" ca="1" si="0"/>
        <v>7.9376356664867362</v>
      </c>
      <c r="H18" s="10"/>
      <c r="I18" s="8"/>
      <c r="J18" s="3"/>
      <c r="K18" s="13">
        <f t="shared" si="3"/>
        <v>57.25</v>
      </c>
      <c r="L18" s="4">
        <f t="shared" ca="1" si="4"/>
        <v>59.370171085103351</v>
      </c>
      <c r="M18" s="4">
        <f t="shared" ca="1" si="1"/>
        <v>56.553968420660752</v>
      </c>
      <c r="N18" s="4">
        <f t="shared" ca="1" si="1"/>
        <v>60.595095983011653</v>
      </c>
      <c r="O18" s="4">
        <f t="shared" ca="1" si="1"/>
        <v>56.679023826466072</v>
      </c>
      <c r="P18" s="4">
        <f t="shared" ca="1" si="1"/>
        <v>61.028245240650335</v>
      </c>
      <c r="Q18" s="10"/>
      <c r="R18" s="9"/>
    </row>
    <row r="19" spans="2:18">
      <c r="B19" s="13">
        <f t="shared" si="5"/>
        <v>8</v>
      </c>
      <c r="C19" s="4">
        <f t="shared" ca="1" si="2"/>
        <v>8.3580744872503629</v>
      </c>
      <c r="D19" s="4">
        <f t="shared" ca="1" si="0"/>
        <v>7.3908086350646709</v>
      </c>
      <c r="E19" s="4">
        <f t="shared" ca="1" si="0"/>
        <v>8.3675508944334585</v>
      </c>
      <c r="F19" s="4">
        <f t="shared" ca="1" si="0"/>
        <v>8.985201933833018</v>
      </c>
      <c r="G19" s="4">
        <f t="shared" ca="1" si="0"/>
        <v>7.3231602024751625</v>
      </c>
      <c r="H19" s="10"/>
      <c r="I19" s="8"/>
      <c r="J19" s="3"/>
      <c r="K19" s="13">
        <f t="shared" si="3"/>
        <v>65</v>
      </c>
      <c r="L19" s="4">
        <f t="shared" ca="1" si="4"/>
        <v>66.07576762613084</v>
      </c>
      <c r="M19" s="4">
        <f t="shared" ca="1" si="1"/>
        <v>67.774053701433971</v>
      </c>
      <c r="N19" s="4">
        <f t="shared" ca="1" si="1"/>
        <v>65.680711073815019</v>
      </c>
      <c r="O19" s="4">
        <f t="shared" ca="1" si="1"/>
        <v>62.554117305245612</v>
      </c>
      <c r="P19" s="4">
        <f t="shared" ca="1" si="1"/>
        <v>66.628334583436796</v>
      </c>
      <c r="Q19" s="10"/>
      <c r="R19" s="9"/>
    </row>
    <row r="20" spans="2:18">
      <c r="B20" s="13">
        <f t="shared" si="5"/>
        <v>8.5</v>
      </c>
      <c r="C20" s="4">
        <f t="shared" ca="1" si="2"/>
        <v>7.6616876193919072</v>
      </c>
      <c r="D20" s="4">
        <f t="shared" ca="1" si="0"/>
        <v>8.5293608389351618</v>
      </c>
      <c r="E20" s="4">
        <f t="shared" ca="1" si="0"/>
        <v>9.2214683737096603</v>
      </c>
      <c r="F20" s="4">
        <f t="shared" ca="1" si="0"/>
        <v>9.028865276830631</v>
      </c>
      <c r="G20" s="4">
        <f t="shared" ca="1" si="0"/>
        <v>9.4021019993009798</v>
      </c>
      <c r="H20" s="10"/>
      <c r="I20" s="8"/>
      <c r="J20" s="3"/>
      <c r="K20" s="13">
        <f t="shared" si="3"/>
        <v>73.25</v>
      </c>
      <c r="L20" s="4">
        <f t="shared" ca="1" si="4"/>
        <v>70.770425520482661</v>
      </c>
      <c r="M20" s="4">
        <f t="shared" ca="1" si="1"/>
        <v>71.272958507954868</v>
      </c>
      <c r="N20" s="4">
        <f t="shared" ca="1" si="1"/>
        <v>76.862198325009473</v>
      </c>
      <c r="O20" s="4">
        <f t="shared" ca="1" si="1"/>
        <v>74.67786855973236</v>
      </c>
      <c r="P20" s="4">
        <f t="shared" ca="1" si="1"/>
        <v>74.141194937962808</v>
      </c>
      <c r="Q20" s="10"/>
      <c r="R20" s="9"/>
    </row>
  </sheetData>
  <mergeCells count="2">
    <mergeCell ref="C4:G4"/>
    <mergeCell ref="L4:P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R20"/>
  <sheetViews>
    <sheetView tabSelected="1" zoomScale="85" zoomScaleNormal="85" workbookViewId="0">
      <selection activeCell="J29" sqref="J29"/>
    </sheetView>
  </sheetViews>
  <sheetFormatPr defaultRowHeight="21"/>
  <cols>
    <col min="1" max="1" width="8.88671875" style="2"/>
    <col min="2" max="2" width="11.109375" style="2" customWidth="1"/>
    <col min="3" max="3" width="11.88671875" style="2" bestFit="1" customWidth="1"/>
    <col min="4" max="5" width="9" style="2" bestFit="1" customWidth="1"/>
    <col min="6" max="6" width="9.109375" style="2" bestFit="1" customWidth="1"/>
    <col min="7" max="7" width="9" style="2" bestFit="1" customWidth="1"/>
    <col min="8" max="8" width="10.77734375" style="2" customWidth="1"/>
    <col min="9" max="9" width="9" style="2" bestFit="1" customWidth="1"/>
    <col min="10" max="10" width="8.88671875" style="2"/>
    <col min="11" max="11" width="10.5546875" style="2" customWidth="1"/>
    <col min="12" max="16" width="9.77734375" style="2" bestFit="1" customWidth="1"/>
    <col min="17" max="17" width="9.77734375" style="2" customWidth="1"/>
    <col min="18" max="18" width="9.33203125" style="2" customWidth="1"/>
    <col min="19" max="16384" width="8.88671875" style="2"/>
  </cols>
  <sheetData>
    <row r="2" spans="2:18">
      <c r="B2" s="1" t="s">
        <v>0</v>
      </c>
      <c r="H2" s="2" t="s">
        <v>9</v>
      </c>
    </row>
    <row r="4" spans="2:18">
      <c r="B4" s="12" t="s">
        <v>1</v>
      </c>
      <c r="C4" s="14" t="s">
        <v>2</v>
      </c>
      <c r="D4" s="14"/>
      <c r="E4" s="14"/>
      <c r="F4" s="14"/>
      <c r="G4" s="14"/>
      <c r="H4" s="11" t="s">
        <v>3</v>
      </c>
      <c r="I4" s="5" t="s">
        <v>4</v>
      </c>
      <c r="J4" s="6"/>
      <c r="K4" s="12" t="s">
        <v>5</v>
      </c>
      <c r="L4" s="14" t="s">
        <v>6</v>
      </c>
      <c r="M4" s="14"/>
      <c r="N4" s="14"/>
      <c r="O4" s="14"/>
      <c r="P4" s="14"/>
      <c r="Q4" s="11" t="s">
        <v>7</v>
      </c>
      <c r="R4" s="7" t="s">
        <v>8</v>
      </c>
    </row>
    <row r="5" spans="2:18">
      <c r="B5" s="13">
        <v>1</v>
      </c>
      <c r="C5" s="4">
        <f ca="1">$B5-1+RAND()*2</f>
        <v>0.8096352273132581</v>
      </c>
      <c r="D5" s="4">
        <f t="shared" ref="D5:G20" ca="1" si="0">$B5-1+RAND()*2</f>
        <v>0.76507163884929286</v>
      </c>
      <c r="E5" s="4">
        <f t="shared" ca="1" si="0"/>
        <v>0.11511015140827396</v>
      </c>
      <c r="F5" s="4">
        <f t="shared" ca="1" si="0"/>
        <v>1.2758276587516861</v>
      </c>
      <c r="G5" s="4">
        <f t="shared" ca="1" si="0"/>
        <v>0.83469216121507817</v>
      </c>
      <c r="H5" s="10">
        <f ca="1">SUM(C5:G5)/5</f>
        <v>0.7600673675075178</v>
      </c>
      <c r="I5" s="8">
        <f ca="1">STDEVA(C5:G5)</f>
        <v>0.41534003055208751</v>
      </c>
      <c r="J5" s="3"/>
      <c r="K5" s="13">
        <f>B5^2 +1</f>
        <v>2</v>
      </c>
      <c r="L5" s="4">
        <f ca="1">$K5-4+RAND()*8</f>
        <v>4.0837637014333446</v>
      </c>
      <c r="M5" s="4">
        <f t="shared" ref="M5:P20" ca="1" si="1">$K5-4+RAND()*8</f>
        <v>-0.56263613444532012</v>
      </c>
      <c r="N5" s="4">
        <f t="shared" ca="1" si="1"/>
        <v>-1.7602390741108351</v>
      </c>
      <c r="O5" s="4">
        <f t="shared" ca="1" si="1"/>
        <v>3.1754611400516879</v>
      </c>
      <c r="P5" s="4">
        <f t="shared" ca="1" si="1"/>
        <v>-1.8021800131673</v>
      </c>
      <c r="Q5" s="10">
        <f ca="1">SUM(L5:P5)/5</f>
        <v>0.62683392395231541</v>
      </c>
      <c r="R5" s="9">
        <f ca="1">STDEVA(L5:P5)</f>
        <v>2.8044130133463527</v>
      </c>
    </row>
    <row r="6" spans="2:18">
      <c r="B6" s="13">
        <f>B5+0.5</f>
        <v>1.5</v>
      </c>
      <c r="C6" s="4">
        <f t="shared" ref="C6:C20" ca="1" si="2">$B6-1+RAND()*2</f>
        <v>1.1974223141474667</v>
      </c>
      <c r="D6" s="4">
        <f t="shared" ca="1" si="0"/>
        <v>1.5936725619914598</v>
      </c>
      <c r="E6" s="4">
        <f t="shared" ca="1" si="0"/>
        <v>2.4231193741782064</v>
      </c>
      <c r="F6" s="4">
        <f t="shared" ca="1" si="0"/>
        <v>1.9403345452548475</v>
      </c>
      <c r="G6" s="4">
        <f t="shared" ca="1" si="0"/>
        <v>2.13736245614521</v>
      </c>
      <c r="H6" s="10">
        <f t="shared" ref="H6:H20" ca="1" si="3">SUM(C6:G6)/5</f>
        <v>1.858382250343438</v>
      </c>
      <c r="I6" s="8">
        <f t="shared" ref="I6:I20" ca="1" si="4">STDEVA(C6:G6)</f>
        <v>0.47707793107394852</v>
      </c>
      <c r="J6" s="3"/>
      <c r="K6" s="13">
        <f t="shared" ref="K6:K20" si="5">B6^2 +1</f>
        <v>3.25</v>
      </c>
      <c r="L6" s="4">
        <f t="shared" ref="L6:L20" ca="1" si="6">$K6-4+RAND()*8</f>
        <v>-2.4661442075093021E-2</v>
      </c>
      <c r="M6" s="4">
        <f t="shared" ca="1" si="1"/>
        <v>6.8653589465684917</v>
      </c>
      <c r="N6" s="4">
        <f t="shared" ca="1" si="1"/>
        <v>-0.33331560098853963</v>
      </c>
      <c r="O6" s="4">
        <f t="shared" ca="1" si="1"/>
        <v>4.2954935877233495</v>
      </c>
      <c r="P6" s="4">
        <f t="shared" ca="1" si="1"/>
        <v>7.2200709479261871</v>
      </c>
      <c r="Q6" s="10">
        <f t="shared" ref="Q6:Q20" ca="1" si="7">SUM(L6:P6)/5</f>
        <v>3.604589287830879</v>
      </c>
      <c r="R6" s="9">
        <f t="shared" ref="R6:R20" ca="1" si="8">STDEVA(L6:P6)</f>
        <v>3.635252086422279</v>
      </c>
    </row>
    <row r="7" spans="2:18">
      <c r="B7" s="13">
        <f t="shared" ref="B7:B20" si="9">B6+0.5</f>
        <v>2</v>
      </c>
      <c r="C7" s="4">
        <f t="shared" ca="1" si="2"/>
        <v>2.4582728298567984</v>
      </c>
      <c r="D7" s="4">
        <f t="shared" ca="1" si="0"/>
        <v>1.0975173189931962</v>
      </c>
      <c r="E7" s="4">
        <f t="shared" ca="1" si="0"/>
        <v>1.4990673489784183</v>
      </c>
      <c r="F7" s="4">
        <f t="shared" ca="1" si="0"/>
        <v>2.6625744085606691</v>
      </c>
      <c r="G7" s="4">
        <f t="shared" ca="1" si="0"/>
        <v>2.9250972255042429</v>
      </c>
      <c r="H7" s="10">
        <f t="shared" ca="1" si="3"/>
        <v>2.1285058263786651</v>
      </c>
      <c r="I7" s="8">
        <f t="shared" ca="1" si="4"/>
        <v>0.78861642821630074</v>
      </c>
      <c r="J7" s="3"/>
      <c r="K7" s="13">
        <f t="shared" si="5"/>
        <v>5</v>
      </c>
      <c r="L7" s="4">
        <f t="shared" ca="1" si="6"/>
        <v>4.921195706101102</v>
      </c>
      <c r="M7" s="4">
        <f t="shared" ca="1" si="1"/>
        <v>8.9040016852313499</v>
      </c>
      <c r="N7" s="4">
        <f t="shared" ca="1" si="1"/>
        <v>6.8955906100875524</v>
      </c>
      <c r="O7" s="4">
        <f t="shared" ca="1" si="1"/>
        <v>8.5645374915490624</v>
      </c>
      <c r="P7" s="4">
        <f t="shared" ca="1" si="1"/>
        <v>2.4963193711540725</v>
      </c>
      <c r="Q7" s="10">
        <f t="shared" ca="1" si="7"/>
        <v>6.3563289728246275</v>
      </c>
      <c r="R7" s="9">
        <f t="shared" ca="1" si="8"/>
        <v>2.6747385780379518</v>
      </c>
    </row>
    <row r="8" spans="2:18">
      <c r="B8" s="13">
        <f t="shared" si="9"/>
        <v>2.5</v>
      </c>
      <c r="C8" s="4">
        <f t="shared" ca="1" si="2"/>
        <v>2.9288601914133032</v>
      </c>
      <c r="D8" s="4">
        <f t="shared" ca="1" si="0"/>
        <v>1.6566866654142069</v>
      </c>
      <c r="E8" s="4">
        <f t="shared" ca="1" si="0"/>
        <v>2.6936738512916936</v>
      </c>
      <c r="F8" s="4">
        <f t="shared" ca="1" si="0"/>
        <v>2.6693676464020082</v>
      </c>
      <c r="G8" s="4">
        <f t="shared" ca="1" si="0"/>
        <v>3.2181962856126654</v>
      </c>
      <c r="H8" s="10">
        <f t="shared" ca="1" si="3"/>
        <v>2.6333569280267755</v>
      </c>
      <c r="I8" s="8">
        <f t="shared" ca="1" si="4"/>
        <v>0.58910503261203739</v>
      </c>
      <c r="J8" s="3"/>
      <c r="K8" s="13">
        <f t="shared" si="5"/>
        <v>7.25</v>
      </c>
      <c r="L8" s="4">
        <f t="shared" ca="1" si="6"/>
        <v>10.781351212620613</v>
      </c>
      <c r="M8" s="4">
        <f t="shared" ca="1" si="1"/>
        <v>3.9686935205817022</v>
      </c>
      <c r="N8" s="4">
        <f t="shared" ca="1" si="1"/>
        <v>8.0500230170366827</v>
      </c>
      <c r="O8" s="4">
        <f t="shared" ca="1" si="1"/>
        <v>7.3429697984365934</v>
      </c>
      <c r="P8" s="4">
        <f t="shared" ca="1" si="1"/>
        <v>3.3887426387210162</v>
      </c>
      <c r="Q8" s="10">
        <f t="shared" ca="1" si="7"/>
        <v>6.7063560374793214</v>
      </c>
      <c r="R8" s="9">
        <f t="shared" ca="1" si="8"/>
        <v>3.0544090439095006</v>
      </c>
    </row>
    <row r="9" spans="2:18">
      <c r="B9" s="13">
        <f t="shared" si="9"/>
        <v>3</v>
      </c>
      <c r="C9" s="4">
        <f t="shared" ca="1" si="2"/>
        <v>3.4279140543965481</v>
      </c>
      <c r="D9" s="4">
        <f t="shared" ca="1" si="0"/>
        <v>2.9546749361207678</v>
      </c>
      <c r="E9" s="4">
        <f t="shared" ca="1" si="0"/>
        <v>2.6094153727199725</v>
      </c>
      <c r="F9" s="4">
        <f t="shared" ca="1" si="0"/>
        <v>3.6350088022535121</v>
      </c>
      <c r="G9" s="4">
        <f t="shared" ca="1" si="0"/>
        <v>3.9211530071440759</v>
      </c>
      <c r="H9" s="10">
        <f t="shared" ca="1" si="3"/>
        <v>3.3096332345269759</v>
      </c>
      <c r="I9" s="8">
        <f t="shared" ca="1" si="4"/>
        <v>0.52681032932285832</v>
      </c>
      <c r="J9" s="3"/>
      <c r="K9" s="13">
        <f t="shared" si="5"/>
        <v>10</v>
      </c>
      <c r="L9" s="4">
        <f t="shared" ca="1" si="6"/>
        <v>11.32890336909017</v>
      </c>
      <c r="M9" s="4">
        <f t="shared" ca="1" si="1"/>
        <v>13.716368413768206</v>
      </c>
      <c r="N9" s="4">
        <f t="shared" ca="1" si="1"/>
        <v>9.4528977109323975</v>
      </c>
      <c r="O9" s="4">
        <f t="shared" ca="1" si="1"/>
        <v>6.683313774163091</v>
      </c>
      <c r="P9" s="4">
        <f t="shared" ca="1" si="1"/>
        <v>13.992213225639004</v>
      </c>
      <c r="Q9" s="10">
        <f t="shared" ca="1" si="7"/>
        <v>11.034739298718574</v>
      </c>
      <c r="R9" s="9">
        <f t="shared" ca="1" si="8"/>
        <v>3.0602878191436642</v>
      </c>
    </row>
    <row r="10" spans="2:18">
      <c r="B10" s="13">
        <f t="shared" si="9"/>
        <v>3.5</v>
      </c>
      <c r="C10" s="4">
        <f t="shared" ca="1" si="2"/>
        <v>3.3721072411668063</v>
      </c>
      <c r="D10" s="4">
        <f t="shared" ca="1" si="0"/>
        <v>2.9121468482099981</v>
      </c>
      <c r="E10" s="4">
        <f t="shared" ca="1" si="0"/>
        <v>2.620938310482483</v>
      </c>
      <c r="F10" s="4">
        <f t="shared" ca="1" si="0"/>
        <v>3.5992914971819836</v>
      </c>
      <c r="G10" s="4">
        <f t="shared" ca="1" si="0"/>
        <v>3.742877011233622</v>
      </c>
      <c r="H10" s="10">
        <f t="shared" ca="1" si="3"/>
        <v>3.2494721816549785</v>
      </c>
      <c r="I10" s="8">
        <f t="shared" ca="1" si="4"/>
        <v>0.47162072817668937</v>
      </c>
      <c r="J10" s="3"/>
      <c r="K10" s="13">
        <f t="shared" si="5"/>
        <v>13.25</v>
      </c>
      <c r="L10" s="4">
        <f t="shared" ca="1" si="6"/>
        <v>13.26929596032506</v>
      </c>
      <c r="M10" s="4">
        <f t="shared" ca="1" si="1"/>
        <v>15.806839934143412</v>
      </c>
      <c r="N10" s="4">
        <f t="shared" ca="1" si="1"/>
        <v>14.181504520028255</v>
      </c>
      <c r="O10" s="4">
        <f t="shared" ca="1" si="1"/>
        <v>13.700023134715771</v>
      </c>
      <c r="P10" s="4">
        <f t="shared" ca="1" si="1"/>
        <v>17.081608311110465</v>
      </c>
      <c r="Q10" s="10">
        <f t="shared" ca="1" si="7"/>
        <v>14.807854372064593</v>
      </c>
      <c r="R10" s="9">
        <f t="shared" ca="1" si="8"/>
        <v>1.593321632823604</v>
      </c>
    </row>
    <row r="11" spans="2:18">
      <c r="B11" s="13">
        <f t="shared" si="9"/>
        <v>4</v>
      </c>
      <c r="C11" s="4">
        <f t="shared" ca="1" si="2"/>
        <v>3.7836985126789617</v>
      </c>
      <c r="D11" s="4">
        <f t="shared" ca="1" si="0"/>
        <v>3.8973198312868953</v>
      </c>
      <c r="E11" s="4">
        <f t="shared" ca="1" si="0"/>
        <v>4.2418157499048679</v>
      </c>
      <c r="F11" s="4">
        <f t="shared" ca="1" si="0"/>
        <v>3.7098125755510876</v>
      </c>
      <c r="G11" s="4">
        <f t="shared" ca="1" si="0"/>
        <v>3.6400839041049484</v>
      </c>
      <c r="H11" s="10">
        <f t="shared" ca="1" si="3"/>
        <v>3.8545461147053524</v>
      </c>
      <c r="I11" s="8">
        <f t="shared" ca="1" si="4"/>
        <v>0.23652091927690536</v>
      </c>
      <c r="J11" s="3"/>
      <c r="K11" s="13">
        <f t="shared" si="5"/>
        <v>17</v>
      </c>
      <c r="L11" s="4">
        <f t="shared" ca="1" si="6"/>
        <v>20.006254232186905</v>
      </c>
      <c r="M11" s="4">
        <f t="shared" ca="1" si="1"/>
        <v>13.515798777220191</v>
      </c>
      <c r="N11" s="4">
        <f t="shared" ca="1" si="1"/>
        <v>15.153211973074008</v>
      </c>
      <c r="O11" s="4">
        <f t="shared" ca="1" si="1"/>
        <v>13.132948039233881</v>
      </c>
      <c r="P11" s="4">
        <f t="shared" ca="1" si="1"/>
        <v>17.371852856976354</v>
      </c>
      <c r="Q11" s="10">
        <f t="shared" ca="1" si="7"/>
        <v>15.836013175738268</v>
      </c>
      <c r="R11" s="9">
        <f t="shared" ca="1" si="8"/>
        <v>2.8681826765824794</v>
      </c>
    </row>
    <row r="12" spans="2:18">
      <c r="B12" s="13">
        <f t="shared" si="9"/>
        <v>4.5</v>
      </c>
      <c r="C12" s="4">
        <f t="shared" ca="1" si="2"/>
        <v>4.4204452881067517</v>
      </c>
      <c r="D12" s="4">
        <f t="shared" ca="1" si="0"/>
        <v>5.4567246302978205</v>
      </c>
      <c r="E12" s="4">
        <f t="shared" ca="1" si="0"/>
        <v>3.7169999959056037</v>
      </c>
      <c r="F12" s="4">
        <f t="shared" ca="1" si="0"/>
        <v>5.3639133081470733</v>
      </c>
      <c r="G12" s="4">
        <f t="shared" ca="1" si="0"/>
        <v>4.7462832154711627</v>
      </c>
      <c r="H12" s="10">
        <f t="shared" ca="1" si="3"/>
        <v>4.740873287585682</v>
      </c>
      <c r="I12" s="8">
        <f t="shared" ca="1" si="4"/>
        <v>0.71617768390070624</v>
      </c>
      <c r="J12" s="3"/>
      <c r="K12" s="13">
        <f t="shared" si="5"/>
        <v>21.25</v>
      </c>
      <c r="L12" s="4">
        <f t="shared" ca="1" si="6"/>
        <v>21.233211697422313</v>
      </c>
      <c r="M12" s="4">
        <f t="shared" ca="1" si="1"/>
        <v>23.333665333061802</v>
      </c>
      <c r="N12" s="4">
        <f t="shared" ca="1" si="1"/>
        <v>20.18871849237237</v>
      </c>
      <c r="O12" s="4">
        <f t="shared" ca="1" si="1"/>
        <v>17.313182848273044</v>
      </c>
      <c r="P12" s="4">
        <f t="shared" ca="1" si="1"/>
        <v>18.94512622271283</v>
      </c>
      <c r="Q12" s="10">
        <f t="shared" ca="1" si="7"/>
        <v>20.202780918768472</v>
      </c>
      <c r="R12" s="9">
        <f t="shared" ca="1" si="8"/>
        <v>2.2801258134486884</v>
      </c>
    </row>
    <row r="13" spans="2:18">
      <c r="B13" s="13">
        <f t="shared" si="9"/>
        <v>5</v>
      </c>
      <c r="C13" s="4">
        <f t="shared" ca="1" si="2"/>
        <v>4.3886209154911988</v>
      </c>
      <c r="D13" s="4">
        <f t="shared" ca="1" si="0"/>
        <v>4.8183913072063786</v>
      </c>
      <c r="E13" s="4">
        <f t="shared" ca="1" si="0"/>
        <v>5.7855580757244232</v>
      </c>
      <c r="F13" s="4">
        <f t="shared" ca="1" si="0"/>
        <v>5.1211111505402602</v>
      </c>
      <c r="G13" s="4">
        <f t="shared" ca="1" si="0"/>
        <v>4.4223196278857051</v>
      </c>
      <c r="H13" s="10">
        <f t="shared" ca="1" si="3"/>
        <v>4.9072002153695937</v>
      </c>
      <c r="I13" s="8">
        <f t="shared" ca="1" si="4"/>
        <v>0.57645275512892846</v>
      </c>
      <c r="J13" s="3"/>
      <c r="K13" s="13">
        <f t="shared" si="5"/>
        <v>26</v>
      </c>
      <c r="L13" s="4">
        <f t="shared" ca="1" si="6"/>
        <v>27.620581415851156</v>
      </c>
      <c r="M13" s="4">
        <f t="shared" ca="1" si="1"/>
        <v>29.154285042445373</v>
      </c>
      <c r="N13" s="4">
        <f t="shared" ca="1" si="1"/>
        <v>29.894375841509088</v>
      </c>
      <c r="O13" s="4">
        <f t="shared" ca="1" si="1"/>
        <v>26.164727249751945</v>
      </c>
      <c r="P13" s="4">
        <f t="shared" ca="1" si="1"/>
        <v>27.349318327212707</v>
      </c>
      <c r="Q13" s="10">
        <f t="shared" ca="1" si="7"/>
        <v>28.036657575354052</v>
      </c>
      <c r="R13" s="9">
        <f t="shared" ca="1" si="8"/>
        <v>1.4874379035823877</v>
      </c>
    </row>
    <row r="14" spans="2:18">
      <c r="B14" s="13">
        <f t="shared" si="9"/>
        <v>5.5</v>
      </c>
      <c r="C14" s="4">
        <f t="shared" ca="1" si="2"/>
        <v>5.971182488693036</v>
      </c>
      <c r="D14" s="4">
        <f t="shared" ca="1" si="0"/>
        <v>6.0424214984854325</v>
      </c>
      <c r="E14" s="4">
        <f t="shared" ca="1" si="0"/>
        <v>6.1532316870416093</v>
      </c>
      <c r="F14" s="4">
        <f t="shared" ca="1" si="0"/>
        <v>5.2773190729827881</v>
      </c>
      <c r="G14" s="4">
        <f t="shared" ca="1" si="0"/>
        <v>5.9865805009605779</v>
      </c>
      <c r="H14" s="10">
        <f t="shared" ca="1" si="3"/>
        <v>5.8861470496326884</v>
      </c>
      <c r="I14" s="8">
        <f t="shared" ca="1" si="4"/>
        <v>0.34775900998303616</v>
      </c>
      <c r="J14" s="3"/>
      <c r="K14" s="13">
        <f t="shared" si="5"/>
        <v>31.25</v>
      </c>
      <c r="L14" s="4">
        <f t="shared" ca="1" si="6"/>
        <v>31.85026783253095</v>
      </c>
      <c r="M14" s="4">
        <f t="shared" ca="1" si="1"/>
        <v>29.028014132865877</v>
      </c>
      <c r="N14" s="4">
        <f t="shared" ca="1" si="1"/>
        <v>33.456955226016582</v>
      </c>
      <c r="O14" s="4">
        <f t="shared" ca="1" si="1"/>
        <v>31.636001130011692</v>
      </c>
      <c r="P14" s="4">
        <f t="shared" ca="1" si="1"/>
        <v>30.911646890258417</v>
      </c>
      <c r="Q14" s="10">
        <f t="shared" ca="1" si="7"/>
        <v>31.376577042336702</v>
      </c>
      <c r="R14" s="9">
        <f t="shared" ca="1" si="8"/>
        <v>1.6086924034107617</v>
      </c>
    </row>
    <row r="15" spans="2:18">
      <c r="B15" s="13">
        <f t="shared" si="9"/>
        <v>6</v>
      </c>
      <c r="C15" s="4">
        <f t="shared" ca="1" si="2"/>
        <v>5.8896420404836469</v>
      </c>
      <c r="D15" s="4">
        <f t="shared" ca="1" si="0"/>
        <v>5.5189242377959111</v>
      </c>
      <c r="E15" s="4">
        <f t="shared" ca="1" si="0"/>
        <v>5.3519253168262839</v>
      </c>
      <c r="F15" s="4">
        <f t="shared" ca="1" si="0"/>
        <v>5.5731391772472421</v>
      </c>
      <c r="G15" s="4">
        <f t="shared" ca="1" si="0"/>
        <v>6.1604292350657097</v>
      </c>
      <c r="H15" s="10">
        <f t="shared" ca="1" si="3"/>
        <v>5.6988120014837582</v>
      </c>
      <c r="I15" s="8">
        <f t="shared" ca="1" si="4"/>
        <v>0.32326081280966001</v>
      </c>
      <c r="J15" s="3"/>
      <c r="K15" s="13">
        <f t="shared" si="5"/>
        <v>37</v>
      </c>
      <c r="L15" s="4">
        <f t="shared" ca="1" si="6"/>
        <v>34.698917023825118</v>
      </c>
      <c r="M15" s="4">
        <f t="shared" ca="1" si="1"/>
        <v>37.302963928018173</v>
      </c>
      <c r="N15" s="4">
        <f t="shared" ca="1" si="1"/>
        <v>34.121850011630158</v>
      </c>
      <c r="O15" s="4">
        <f t="shared" ca="1" si="1"/>
        <v>39.733778383786152</v>
      </c>
      <c r="P15" s="4">
        <f t="shared" ca="1" si="1"/>
        <v>40.415480597058846</v>
      </c>
      <c r="Q15" s="10">
        <f t="shared" ca="1" si="7"/>
        <v>37.254597988863694</v>
      </c>
      <c r="R15" s="9">
        <f t="shared" ca="1" si="8"/>
        <v>2.8498012492693743</v>
      </c>
    </row>
    <row r="16" spans="2:18">
      <c r="B16" s="13">
        <f t="shared" si="9"/>
        <v>6.5</v>
      </c>
      <c r="C16" s="4">
        <f t="shared" ca="1" si="2"/>
        <v>7.3504929140447075</v>
      </c>
      <c r="D16" s="4">
        <f t="shared" ca="1" si="0"/>
        <v>6.9994484788289526</v>
      </c>
      <c r="E16" s="4">
        <f t="shared" ca="1" si="0"/>
        <v>7.2743236525894641</v>
      </c>
      <c r="F16" s="4">
        <f t="shared" ca="1" si="0"/>
        <v>6.9960702483859141</v>
      </c>
      <c r="G16" s="4">
        <f t="shared" ca="1" si="0"/>
        <v>7.1677608001248583</v>
      </c>
      <c r="H16" s="10">
        <f t="shared" ca="1" si="3"/>
        <v>7.15761921879478</v>
      </c>
      <c r="I16" s="8">
        <f t="shared" ca="1" si="4"/>
        <v>0.1597177914949281</v>
      </c>
      <c r="J16" s="3"/>
      <c r="K16" s="13">
        <f t="shared" si="5"/>
        <v>43.25</v>
      </c>
      <c r="L16" s="4">
        <f t="shared" ca="1" si="6"/>
        <v>45.198181180372053</v>
      </c>
      <c r="M16" s="4">
        <f t="shared" ca="1" si="1"/>
        <v>45.438563784145089</v>
      </c>
      <c r="N16" s="4">
        <f t="shared" ca="1" si="1"/>
        <v>43.441509365659599</v>
      </c>
      <c r="O16" s="4">
        <f t="shared" ca="1" si="1"/>
        <v>41.098823859673104</v>
      </c>
      <c r="P16" s="4">
        <f t="shared" ca="1" si="1"/>
        <v>45.096757413921296</v>
      </c>
      <c r="Q16" s="10">
        <f t="shared" ca="1" si="7"/>
        <v>44.054767120754221</v>
      </c>
      <c r="R16" s="9">
        <f t="shared" ca="1" si="8"/>
        <v>1.8317831698453655</v>
      </c>
    </row>
    <row r="17" spans="2:18">
      <c r="B17" s="13">
        <f t="shared" si="9"/>
        <v>7</v>
      </c>
      <c r="C17" s="4">
        <f t="shared" ca="1" si="2"/>
        <v>6.5831262156900525</v>
      </c>
      <c r="D17" s="4">
        <f t="shared" ca="1" si="0"/>
        <v>6.4271456677636714</v>
      </c>
      <c r="E17" s="4">
        <f t="shared" ca="1" si="0"/>
        <v>7.3493925690043866</v>
      </c>
      <c r="F17" s="4">
        <f t="shared" ca="1" si="0"/>
        <v>6.8774975241465093</v>
      </c>
      <c r="G17" s="4">
        <f t="shared" ca="1" si="0"/>
        <v>6.5391214663728494</v>
      </c>
      <c r="H17" s="10">
        <f t="shared" ca="1" si="3"/>
        <v>6.7552566885954946</v>
      </c>
      <c r="I17" s="8">
        <f t="shared" ca="1" si="4"/>
        <v>0.37146347136851354</v>
      </c>
      <c r="J17" s="3"/>
      <c r="K17" s="13">
        <f t="shared" si="5"/>
        <v>50</v>
      </c>
      <c r="L17" s="4">
        <f t="shared" ca="1" si="6"/>
        <v>51.936661981844956</v>
      </c>
      <c r="M17" s="4">
        <f t="shared" ca="1" si="1"/>
        <v>50.519645918344906</v>
      </c>
      <c r="N17" s="4">
        <f t="shared" ca="1" si="1"/>
        <v>49.899629335730594</v>
      </c>
      <c r="O17" s="4">
        <f t="shared" ca="1" si="1"/>
        <v>46.537738392782003</v>
      </c>
      <c r="P17" s="4">
        <f t="shared" ca="1" si="1"/>
        <v>52.282396189837932</v>
      </c>
      <c r="Q17" s="10">
        <f t="shared" ca="1" si="7"/>
        <v>50.235214363708074</v>
      </c>
      <c r="R17" s="9">
        <f t="shared" ca="1" si="8"/>
        <v>2.2885980753701234</v>
      </c>
    </row>
    <row r="18" spans="2:18">
      <c r="B18" s="13">
        <f t="shared" si="9"/>
        <v>7.5</v>
      </c>
      <c r="C18" s="4">
        <f t="shared" ca="1" si="2"/>
        <v>7.3551599622114825</v>
      </c>
      <c r="D18" s="4">
        <f t="shared" ca="1" si="0"/>
        <v>8.0098795658989115</v>
      </c>
      <c r="E18" s="4">
        <f t="shared" ca="1" si="0"/>
        <v>6.5702358882151177</v>
      </c>
      <c r="F18" s="4">
        <f t="shared" ca="1" si="0"/>
        <v>6.8310774083148136</v>
      </c>
      <c r="G18" s="4">
        <f t="shared" ca="1" si="0"/>
        <v>8.0769797257980329</v>
      </c>
      <c r="H18" s="10">
        <f t="shared" ca="1" si="3"/>
        <v>7.3686665100876709</v>
      </c>
      <c r="I18" s="8">
        <f t="shared" ca="1" si="4"/>
        <v>0.67814779392420999</v>
      </c>
      <c r="J18" s="3"/>
      <c r="K18" s="13">
        <f t="shared" si="5"/>
        <v>57.25</v>
      </c>
      <c r="L18" s="4">
        <f t="shared" ca="1" si="6"/>
        <v>54.839940390387987</v>
      </c>
      <c r="M18" s="4">
        <f t="shared" ca="1" si="1"/>
        <v>53.316002336190557</v>
      </c>
      <c r="N18" s="4">
        <f t="shared" ca="1" si="1"/>
        <v>57.865788564733386</v>
      </c>
      <c r="O18" s="4">
        <f t="shared" ca="1" si="1"/>
        <v>57.154438972548256</v>
      </c>
      <c r="P18" s="4">
        <f t="shared" ca="1" si="1"/>
        <v>57.949883239907514</v>
      </c>
      <c r="Q18" s="10">
        <f t="shared" ca="1" si="7"/>
        <v>56.225210700753543</v>
      </c>
      <c r="R18" s="9">
        <f t="shared" ca="1" si="8"/>
        <v>2.0562054504243692</v>
      </c>
    </row>
    <row r="19" spans="2:18">
      <c r="B19" s="13">
        <f t="shared" si="9"/>
        <v>8</v>
      </c>
      <c r="C19" s="4">
        <f t="shared" ca="1" si="2"/>
        <v>7.1623665566472958</v>
      </c>
      <c r="D19" s="4">
        <f t="shared" ca="1" si="0"/>
        <v>7.339747336864896</v>
      </c>
      <c r="E19" s="4">
        <f t="shared" ca="1" si="0"/>
        <v>8.8401197917496521</v>
      </c>
      <c r="F19" s="4">
        <f t="shared" ca="1" si="0"/>
        <v>7.867487642895636</v>
      </c>
      <c r="G19" s="4">
        <f t="shared" ca="1" si="0"/>
        <v>7.6321917272614019</v>
      </c>
      <c r="H19" s="10">
        <f t="shared" ca="1" si="3"/>
        <v>7.7683826110837773</v>
      </c>
      <c r="I19" s="8">
        <f t="shared" ca="1" si="4"/>
        <v>0.65726212524528704</v>
      </c>
      <c r="J19" s="3"/>
      <c r="K19" s="13">
        <f t="shared" si="5"/>
        <v>65</v>
      </c>
      <c r="L19" s="4">
        <f t="shared" ca="1" si="6"/>
        <v>63.817661711690334</v>
      </c>
      <c r="M19" s="4">
        <f t="shared" ca="1" si="1"/>
        <v>67.43981980423797</v>
      </c>
      <c r="N19" s="4">
        <f t="shared" ca="1" si="1"/>
        <v>64.687788581753608</v>
      </c>
      <c r="O19" s="4">
        <f t="shared" ca="1" si="1"/>
        <v>67.397545903654944</v>
      </c>
      <c r="P19" s="4">
        <f t="shared" ca="1" si="1"/>
        <v>65.228497794278468</v>
      </c>
      <c r="Q19" s="10">
        <f t="shared" ca="1" si="7"/>
        <v>65.714262759123059</v>
      </c>
      <c r="R19" s="9">
        <f t="shared" ca="1" si="8"/>
        <v>1.6353670560164717</v>
      </c>
    </row>
    <row r="20" spans="2:18">
      <c r="B20" s="13">
        <f t="shared" si="9"/>
        <v>8.5</v>
      </c>
      <c r="C20" s="4">
        <f t="shared" ca="1" si="2"/>
        <v>7.9961802898179837</v>
      </c>
      <c r="D20" s="4">
        <f t="shared" ca="1" si="0"/>
        <v>9.4975918089367788</v>
      </c>
      <c r="E20" s="4">
        <f t="shared" ca="1" si="0"/>
        <v>8.7911220031132178</v>
      </c>
      <c r="F20" s="4">
        <f t="shared" ca="1" si="0"/>
        <v>9.2232938407774867</v>
      </c>
      <c r="G20" s="4">
        <f t="shared" ca="1" si="0"/>
        <v>9.0043297432784435</v>
      </c>
      <c r="H20" s="10">
        <f t="shared" ca="1" si="3"/>
        <v>8.9025035371847814</v>
      </c>
      <c r="I20" s="8">
        <f t="shared" ca="1" si="4"/>
        <v>0.57035794049722144</v>
      </c>
      <c r="J20" s="3"/>
      <c r="K20" s="13">
        <f t="shared" si="5"/>
        <v>73.25</v>
      </c>
      <c r="L20" s="4">
        <f t="shared" ca="1" si="6"/>
        <v>75.554434370312748</v>
      </c>
      <c r="M20" s="4">
        <f t="shared" ca="1" si="1"/>
        <v>71.275932540272066</v>
      </c>
      <c r="N20" s="4">
        <f t="shared" ca="1" si="1"/>
        <v>72.134623416000267</v>
      </c>
      <c r="O20" s="4">
        <f t="shared" ca="1" si="1"/>
        <v>73.76369732411888</v>
      </c>
      <c r="P20" s="4">
        <f t="shared" ca="1" si="1"/>
        <v>69.702673593929759</v>
      </c>
      <c r="Q20" s="10">
        <f t="shared" ca="1" si="7"/>
        <v>72.486272248926738</v>
      </c>
      <c r="R20" s="9">
        <f t="shared" ca="1" si="8"/>
        <v>2.2573454659171559</v>
      </c>
    </row>
  </sheetData>
  <mergeCells count="2">
    <mergeCell ref="C4:G4"/>
    <mergeCell ref="L4:P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Errors</vt:lpstr>
      <vt:lpstr>Solution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2020-05-06T11:42:43Z</dcterms:modified>
</cp:coreProperties>
</file>