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Air" sheetId="1" r:id="rId1"/>
    <sheet name="Paper" sheetId="2" r:id="rId2"/>
    <sheet name="Sheet3" sheetId="3" r:id="rId3"/>
  </sheets>
  <definedNames>
    <definedName name="_xlnm._FilterDatabase" localSheetId="1" hidden="1">Paper!$B$8:$H$8</definedName>
  </definedNames>
  <calcPr calcId="125725"/>
</workbook>
</file>

<file path=xl/calcChain.xml><?xml version="1.0" encoding="utf-8"?>
<calcChain xmlns="http://schemas.openxmlformats.org/spreadsheetml/2006/main">
  <c r="H14" i="2"/>
  <c r="H15"/>
  <c r="H16"/>
  <c r="H17"/>
  <c r="H18"/>
  <c r="H19"/>
  <c r="H11"/>
  <c r="H20"/>
  <c r="H21"/>
  <c r="H23"/>
  <c r="H22"/>
  <c r="H24"/>
  <c r="H25"/>
  <c r="H26"/>
  <c r="H27"/>
  <c r="H28"/>
  <c r="H29"/>
  <c r="H30"/>
  <c r="H31"/>
  <c r="H32"/>
  <c r="H33"/>
  <c r="H34"/>
  <c r="H35"/>
  <c r="G14"/>
  <c r="G15"/>
  <c r="G16"/>
  <c r="G17"/>
  <c r="G18"/>
  <c r="G19"/>
  <c r="G11"/>
  <c r="G20"/>
  <c r="G21"/>
  <c r="G23"/>
  <c r="G22"/>
  <c r="G24"/>
  <c r="G25"/>
  <c r="G26"/>
  <c r="G27"/>
  <c r="G28"/>
  <c r="G29"/>
  <c r="G30"/>
  <c r="G31"/>
  <c r="G32"/>
  <c r="G33"/>
  <c r="G34"/>
  <c r="G35"/>
  <c r="H13"/>
  <c r="G13"/>
  <c r="H12"/>
  <c r="G12"/>
  <c r="H10"/>
  <c r="G10"/>
  <c r="H9"/>
  <c r="G9"/>
  <c r="H8" i="1"/>
  <c r="H9"/>
  <c r="H10"/>
  <c r="H7"/>
  <c r="G8"/>
  <c r="G9"/>
  <c r="G10"/>
  <c r="G7"/>
</calcChain>
</file>

<file path=xl/sharedStrings.xml><?xml version="1.0" encoding="utf-8"?>
<sst xmlns="http://schemas.openxmlformats.org/spreadsheetml/2006/main" count="21" uniqueCount="13">
  <si>
    <t>Pu-239 alpha source. Attenuation in air</t>
  </si>
  <si>
    <t>AF. Lab P1 24/03/2020</t>
  </si>
  <si>
    <t>Count rate /10s</t>
  </si>
  <si>
    <t>Repeat1</t>
  </si>
  <si>
    <t>Repeat2</t>
  </si>
  <si>
    <t>Repeat3</t>
  </si>
  <si>
    <t>Repeat4</t>
  </si>
  <si>
    <t>Air gap /cm</t>
  </si>
  <si>
    <t>Average count rate /10s</t>
  </si>
  <si>
    <t>Standard deviation of count rate /10s</t>
  </si>
  <si>
    <t>Pu-239 alpha source. Attenuation by paper placed between source and GM tube (at fixed distance - about 4mm).</t>
  </si>
  <si>
    <t>Number of sheets added</t>
  </si>
  <si>
    <t>42 sheets of paper were 4.05mm thick.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</si>
</sst>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left"/>
    </xf>
    <xf numFmtId="1" fontId="2" fillId="2" borderId="1" xfId="0" applyNumberFormat="1" applyFont="1" applyFill="1" applyBorder="1" applyAlignment="1">
      <alignment horizontal="left"/>
    </xf>
    <xf numFmtId="1" fontId="2" fillId="3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Pu-239 alpha source attenuation in air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Alpha attenuation in air</c:v>
          </c:tx>
          <c:spPr>
            <a:ln w="28575">
              <a:solidFill>
                <a:schemeClr val="accent1"/>
              </a:solidFill>
            </a:ln>
          </c:spPr>
          <c:marker>
            <c:symbol val="circle"/>
            <c:size val="2"/>
          </c:marker>
          <c:errBars>
            <c:errDir val="y"/>
            <c:errBarType val="both"/>
            <c:errValType val="cust"/>
            <c:plus>
              <c:numRef>
                <c:f>Air!$H$7:$H$10</c:f>
                <c:numCache>
                  <c:formatCode>General</c:formatCode>
                  <c:ptCount val="4"/>
                  <c:pt idx="0">
                    <c:v>20.873128658636684</c:v>
                  </c:pt>
                  <c:pt idx="1">
                    <c:v>3.9607448794387148</c:v>
                  </c:pt>
                  <c:pt idx="2">
                    <c:v>2.8613807855648994</c:v>
                  </c:pt>
                  <c:pt idx="3">
                    <c:v>3.7666297933298409</c:v>
                  </c:pt>
                </c:numCache>
              </c:numRef>
            </c:plus>
            <c:minus>
              <c:numRef>
                <c:f>Air!$H$7:$H$10</c:f>
                <c:numCache>
                  <c:formatCode>General</c:formatCode>
                  <c:ptCount val="4"/>
                  <c:pt idx="0">
                    <c:v>20.873128658636684</c:v>
                  </c:pt>
                  <c:pt idx="1">
                    <c:v>3.9607448794387148</c:v>
                  </c:pt>
                  <c:pt idx="2">
                    <c:v>2.8613807855648994</c:v>
                  </c:pt>
                  <c:pt idx="3">
                    <c:v>3.7666297933298409</c:v>
                  </c:pt>
                </c:numCache>
              </c:numRef>
            </c:minus>
          </c:errBars>
          <c:xVal>
            <c:numRef>
              <c:f>Air!$B$7:$B$10</c:f>
              <c:numCache>
                <c:formatCode>General</c:formatCode>
                <c:ptCount val="4"/>
                <c:pt idx="0">
                  <c:v>0</c:v>
                </c:pt>
                <c:pt idx="1">
                  <c:v>1.2</c:v>
                </c:pt>
                <c:pt idx="2">
                  <c:v>2.2000000000000002</c:v>
                </c:pt>
                <c:pt idx="3">
                  <c:v>3.2</c:v>
                </c:pt>
              </c:numCache>
            </c:numRef>
          </c:xVal>
          <c:yVal>
            <c:numRef>
              <c:f>Air!$G$7:$G$10</c:f>
              <c:numCache>
                <c:formatCode>0</c:formatCode>
                <c:ptCount val="4"/>
                <c:pt idx="0">
                  <c:v>883.75</c:v>
                </c:pt>
                <c:pt idx="1">
                  <c:v>75.25</c:v>
                </c:pt>
                <c:pt idx="2">
                  <c:v>45.75</c:v>
                </c:pt>
                <c:pt idx="3">
                  <c:v>32.25</c:v>
                </c:pt>
              </c:numCache>
            </c:numRef>
          </c:yVal>
        </c:ser>
        <c:axId val="83207296"/>
        <c:axId val="83201408"/>
      </c:scatterChart>
      <c:valAx>
        <c:axId val="8320729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Air</a:t>
                </a:r>
                <a:r>
                  <a:rPr lang="en-GB" baseline="0"/>
                  <a:t> gap from GM tube in 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83201408"/>
        <c:crosses val="autoZero"/>
        <c:crossBetween val="midCat"/>
      </c:valAx>
      <c:valAx>
        <c:axId val="83201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Pu-239</a:t>
                </a:r>
                <a:r>
                  <a:rPr lang="en-GB" baseline="0"/>
                  <a:t> alpha source count rate (/10s)</a:t>
                </a:r>
                <a:endParaRPr lang="en-GB"/>
              </a:p>
            </c:rich>
          </c:tx>
          <c:layout/>
        </c:title>
        <c:numFmt formatCode="0" sourceLinked="1"/>
        <c:tickLblPos val="nextTo"/>
        <c:crossAx val="832072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Pu-239 alpha source attenuation by</a:t>
            </a:r>
            <a:r>
              <a:rPr lang="en-US" baseline="0"/>
              <a:t> paper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Alpha attenuation by paper</c:v>
          </c:tx>
          <c:spPr>
            <a:ln w="28575">
              <a:solidFill>
                <a:schemeClr val="accent1"/>
              </a:solidFill>
            </a:ln>
          </c:spPr>
          <c:marker>
            <c:symbol val="circle"/>
            <c:size val="2"/>
          </c:marker>
          <c:errBars>
            <c:errDir val="y"/>
            <c:errBarType val="both"/>
            <c:errValType val="cust"/>
            <c:plus>
              <c:numRef>
                <c:f>Paper!$H$9:$H$35</c:f>
                <c:numCache>
                  <c:formatCode>General</c:formatCode>
                  <c:ptCount val="27"/>
                  <c:pt idx="0">
                    <c:v>11.691342951089922</c:v>
                  </c:pt>
                  <c:pt idx="1">
                    <c:v>4.6097722286464435</c:v>
                  </c:pt>
                  <c:pt idx="2">
                    <c:v>6.2249497989943663</c:v>
                  </c:pt>
                  <c:pt idx="3">
                    <c:v>5.4486236794258422</c:v>
                  </c:pt>
                  <c:pt idx="4">
                    <c:v>2.598076211353316</c:v>
                  </c:pt>
                  <c:pt idx="5">
                    <c:v>8.2613558209291522</c:v>
                  </c:pt>
                  <c:pt idx="6">
                    <c:v>5.0682837331783235</c:v>
                  </c:pt>
                  <c:pt idx="7">
                    <c:v>5.4025456962435774</c:v>
                  </c:pt>
                  <c:pt idx="8">
                    <c:v>9.8488578017961039</c:v>
                  </c:pt>
                  <c:pt idx="9">
                    <c:v>10.80219885023415</c:v>
                  </c:pt>
                  <c:pt idx="10">
                    <c:v>8.4409715080670669</c:v>
                  </c:pt>
                  <c:pt idx="11">
                    <c:v>1.920286436967152</c:v>
                  </c:pt>
                  <c:pt idx="12">
                    <c:v>7.7620873481300121</c:v>
                  </c:pt>
                  <c:pt idx="13">
                    <c:v>4.8476798574163293</c:v>
                  </c:pt>
                  <c:pt idx="14">
                    <c:v>5.717298313014636</c:v>
                  </c:pt>
                  <c:pt idx="15">
                    <c:v>4.6029881598804918</c:v>
                  </c:pt>
                  <c:pt idx="16">
                    <c:v>4.636809247747852</c:v>
                  </c:pt>
                  <c:pt idx="17">
                    <c:v>6.2849025449882676</c:v>
                  </c:pt>
                  <c:pt idx="18">
                    <c:v>1.2247448713915889</c:v>
                  </c:pt>
                  <c:pt idx="19">
                    <c:v>4.0311288741492746</c:v>
                  </c:pt>
                  <c:pt idx="20">
                    <c:v>3.0310889132455352</c:v>
                  </c:pt>
                  <c:pt idx="21">
                    <c:v>10.894379284750462</c:v>
                  </c:pt>
                  <c:pt idx="22">
                    <c:v>7.0133800695527686</c:v>
                  </c:pt>
                  <c:pt idx="23">
                    <c:v>11.180339887498949</c:v>
                  </c:pt>
                  <c:pt idx="24">
                    <c:v>8.2764726786234242</c:v>
                  </c:pt>
                  <c:pt idx="25">
                    <c:v>6.0156047077579826</c:v>
                  </c:pt>
                  <c:pt idx="26">
                    <c:v>2.0463381929681126</c:v>
                  </c:pt>
                </c:numCache>
              </c:numRef>
            </c:plus>
            <c:minus>
              <c:numRef>
                <c:f>Paper!$H$9:$H$35</c:f>
                <c:numCache>
                  <c:formatCode>General</c:formatCode>
                  <c:ptCount val="27"/>
                  <c:pt idx="0">
                    <c:v>11.691342951089922</c:v>
                  </c:pt>
                  <c:pt idx="1">
                    <c:v>4.6097722286464435</c:v>
                  </c:pt>
                  <c:pt idx="2">
                    <c:v>6.2249497989943663</c:v>
                  </c:pt>
                  <c:pt idx="3">
                    <c:v>5.4486236794258422</c:v>
                  </c:pt>
                  <c:pt idx="4">
                    <c:v>2.598076211353316</c:v>
                  </c:pt>
                  <c:pt idx="5">
                    <c:v>8.2613558209291522</c:v>
                  </c:pt>
                  <c:pt idx="6">
                    <c:v>5.0682837331783235</c:v>
                  </c:pt>
                  <c:pt idx="7">
                    <c:v>5.4025456962435774</c:v>
                  </c:pt>
                  <c:pt idx="8">
                    <c:v>9.8488578017961039</c:v>
                  </c:pt>
                  <c:pt idx="9">
                    <c:v>10.80219885023415</c:v>
                  </c:pt>
                  <c:pt idx="10">
                    <c:v>8.4409715080670669</c:v>
                  </c:pt>
                  <c:pt idx="11">
                    <c:v>1.920286436967152</c:v>
                  </c:pt>
                  <c:pt idx="12">
                    <c:v>7.7620873481300121</c:v>
                  </c:pt>
                  <c:pt idx="13">
                    <c:v>4.8476798574163293</c:v>
                  </c:pt>
                  <c:pt idx="14">
                    <c:v>5.717298313014636</c:v>
                  </c:pt>
                  <c:pt idx="15">
                    <c:v>4.6029881598804918</c:v>
                  </c:pt>
                  <c:pt idx="16">
                    <c:v>4.636809247747852</c:v>
                  </c:pt>
                  <c:pt idx="17">
                    <c:v>6.2849025449882676</c:v>
                  </c:pt>
                  <c:pt idx="18">
                    <c:v>1.2247448713915889</c:v>
                  </c:pt>
                  <c:pt idx="19">
                    <c:v>4.0311288741492746</c:v>
                  </c:pt>
                  <c:pt idx="20">
                    <c:v>3.0310889132455352</c:v>
                  </c:pt>
                  <c:pt idx="21">
                    <c:v>10.894379284750462</c:v>
                  </c:pt>
                  <c:pt idx="22">
                    <c:v>7.0133800695527686</c:v>
                  </c:pt>
                  <c:pt idx="23">
                    <c:v>11.180339887498949</c:v>
                  </c:pt>
                  <c:pt idx="24">
                    <c:v>8.2764726786234242</c:v>
                  </c:pt>
                  <c:pt idx="25">
                    <c:v>6.0156047077579826</c:v>
                  </c:pt>
                  <c:pt idx="26">
                    <c:v>2.0463381929681126</c:v>
                  </c:pt>
                </c:numCache>
              </c:numRef>
            </c:minus>
          </c:errBars>
          <c:xVal>
            <c:numRef>
              <c:f>Paper!$B$9:$B$35</c:f>
              <c:numCache>
                <c:formatCode>General</c:formatCode>
                <c:ptCount val="2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28</c:v>
                </c:pt>
                <c:pt idx="20">
                  <c:v>30</c:v>
                </c:pt>
                <c:pt idx="21">
                  <c:v>32</c:v>
                </c:pt>
                <c:pt idx="22">
                  <c:v>34</c:v>
                </c:pt>
                <c:pt idx="23">
                  <c:v>36</c:v>
                </c:pt>
                <c:pt idx="24">
                  <c:v>38</c:v>
                </c:pt>
                <c:pt idx="25">
                  <c:v>40</c:v>
                </c:pt>
                <c:pt idx="26">
                  <c:v>42</c:v>
                </c:pt>
              </c:numCache>
            </c:numRef>
          </c:xVal>
          <c:yVal>
            <c:numRef>
              <c:f>Paper!$G$9:$G$35</c:f>
              <c:numCache>
                <c:formatCode>0</c:formatCode>
                <c:ptCount val="27"/>
                <c:pt idx="0">
                  <c:v>220.75</c:v>
                </c:pt>
                <c:pt idx="1">
                  <c:v>114.5</c:v>
                </c:pt>
                <c:pt idx="2">
                  <c:v>88.5</c:v>
                </c:pt>
                <c:pt idx="3">
                  <c:v>111.25</c:v>
                </c:pt>
                <c:pt idx="4">
                  <c:v>93.5</c:v>
                </c:pt>
                <c:pt idx="5">
                  <c:v>91.5</c:v>
                </c:pt>
                <c:pt idx="6">
                  <c:v>93.75</c:v>
                </c:pt>
                <c:pt idx="7">
                  <c:v>95.25</c:v>
                </c:pt>
                <c:pt idx="8">
                  <c:v>87</c:v>
                </c:pt>
                <c:pt idx="9">
                  <c:v>88.75</c:v>
                </c:pt>
                <c:pt idx="10">
                  <c:v>94.5</c:v>
                </c:pt>
                <c:pt idx="11">
                  <c:v>79.75</c:v>
                </c:pt>
                <c:pt idx="12">
                  <c:v>81.5</c:v>
                </c:pt>
                <c:pt idx="13">
                  <c:v>88</c:v>
                </c:pt>
                <c:pt idx="14">
                  <c:v>69.25</c:v>
                </c:pt>
                <c:pt idx="15">
                  <c:v>75.25</c:v>
                </c:pt>
                <c:pt idx="16">
                  <c:v>66</c:v>
                </c:pt>
                <c:pt idx="17">
                  <c:v>69</c:v>
                </c:pt>
                <c:pt idx="18">
                  <c:v>59</c:v>
                </c:pt>
                <c:pt idx="19">
                  <c:v>61.5</c:v>
                </c:pt>
                <c:pt idx="20">
                  <c:v>54.75</c:v>
                </c:pt>
                <c:pt idx="21">
                  <c:v>52.75</c:v>
                </c:pt>
                <c:pt idx="22">
                  <c:v>54.75</c:v>
                </c:pt>
                <c:pt idx="23">
                  <c:v>52</c:v>
                </c:pt>
                <c:pt idx="24">
                  <c:v>47</c:v>
                </c:pt>
                <c:pt idx="25">
                  <c:v>46.25</c:v>
                </c:pt>
                <c:pt idx="26">
                  <c:v>48.25</c:v>
                </c:pt>
              </c:numCache>
            </c:numRef>
          </c:yVal>
        </c:ser>
        <c:axId val="121914112"/>
        <c:axId val="121916032"/>
      </c:scatterChart>
      <c:valAx>
        <c:axId val="12191411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400"/>
                  <a:t>Sheet</a:t>
                </a:r>
                <a:r>
                  <a:rPr lang="en-GB" sz="1400" baseline="0"/>
                  <a:t>s of paper added</a:t>
                </a:r>
                <a:endParaRPr lang="en-GB" sz="14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400" baseline="0"/>
            </a:pPr>
            <a:endParaRPr lang="en-US"/>
          </a:p>
        </c:txPr>
        <c:crossAx val="121916032"/>
        <c:crosses val="autoZero"/>
        <c:crossBetween val="midCat"/>
      </c:valAx>
      <c:valAx>
        <c:axId val="121916032"/>
        <c:scaling>
          <c:orientation val="minMax"/>
          <c:min val="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400"/>
                  <a:t>Pu-239</a:t>
                </a:r>
                <a:r>
                  <a:rPr lang="en-GB" sz="1400" baseline="0"/>
                  <a:t> alpha source count rate (/10s)</a:t>
                </a:r>
                <a:endParaRPr lang="en-GB" sz="1400"/>
              </a:p>
            </c:rich>
          </c:tx>
          <c:layout/>
        </c:title>
        <c:numFmt formatCode="0" sourceLinked="1"/>
        <c:tickLblPos val="nextTo"/>
        <c:txPr>
          <a:bodyPr/>
          <a:lstStyle/>
          <a:p>
            <a:pPr>
              <a:defRPr sz="1400" baseline="0"/>
            </a:pPr>
            <a:endParaRPr lang="en-US"/>
          </a:p>
        </c:txPr>
        <c:crossAx val="12191411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10</xdr:row>
      <xdr:rowOff>198120</xdr:rowOff>
    </xdr:from>
    <xdr:to>
      <xdr:col>7</xdr:col>
      <xdr:colOff>1478280</xdr:colOff>
      <xdr:row>23</xdr:row>
      <xdr:rowOff>167640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363454</xdr:colOff>
      <xdr:row>2</xdr:row>
      <xdr:rowOff>230264</xdr:rowOff>
    </xdr:from>
    <xdr:to>
      <xdr:col>24</xdr:col>
      <xdr:colOff>65314</xdr:colOff>
      <xdr:row>34</xdr:row>
      <xdr:rowOff>272142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0"/>
  <sheetViews>
    <sheetView tabSelected="1" workbookViewId="0">
      <selection activeCell="D29" sqref="D29"/>
    </sheetView>
  </sheetViews>
  <sheetFormatPr defaultRowHeight="23.4"/>
  <cols>
    <col min="2" max="2" width="15.44140625" style="2" customWidth="1"/>
    <col min="3" max="3" width="15.5546875" style="2" customWidth="1"/>
    <col min="4" max="4" width="12.88671875" style="2" customWidth="1"/>
    <col min="5" max="5" width="13.88671875" style="2" customWidth="1"/>
    <col min="6" max="6" width="20.6640625" style="2" bestFit="1" customWidth="1"/>
    <col min="7" max="7" width="19.33203125" style="2" customWidth="1"/>
    <col min="8" max="8" width="22.109375" style="2" customWidth="1"/>
    <col min="9" max="16384" width="8.88671875" style="2"/>
  </cols>
  <sheetData>
    <row r="2" spans="2:8" s="2" customFormat="1">
      <c r="B2" s="1" t="s">
        <v>0</v>
      </c>
    </row>
    <row r="3" spans="2:8" s="2" customFormat="1">
      <c r="B3" s="2" t="s">
        <v>1</v>
      </c>
    </row>
    <row r="5" spans="2:8" s="2" customFormat="1">
      <c r="B5" s="3" t="s">
        <v>2</v>
      </c>
    </row>
    <row r="6" spans="2:8" s="2" customFormat="1" ht="93.6">
      <c r="B6" s="4" t="s">
        <v>7</v>
      </c>
      <c r="C6" s="4" t="s">
        <v>3</v>
      </c>
      <c r="D6" s="4" t="s">
        <v>4</v>
      </c>
      <c r="E6" s="4" t="s">
        <v>5</v>
      </c>
      <c r="F6" s="4" t="s">
        <v>6</v>
      </c>
      <c r="G6" s="5" t="s">
        <v>8</v>
      </c>
      <c r="H6" s="6" t="s">
        <v>9</v>
      </c>
    </row>
    <row r="7" spans="2:8" s="2" customFormat="1">
      <c r="B7" s="7">
        <v>0</v>
      </c>
      <c r="C7" s="7">
        <v>886</v>
      </c>
      <c r="D7" s="7">
        <v>909</v>
      </c>
      <c r="E7" s="7">
        <v>889</v>
      </c>
      <c r="F7" s="7">
        <v>851</v>
      </c>
      <c r="G7" s="8">
        <f>AVERAGE(C7:F7)</f>
        <v>883.75</v>
      </c>
      <c r="H7" s="9">
        <f>STDEVP(C7:F7)</f>
        <v>20.873128658636684</v>
      </c>
    </row>
    <row r="8" spans="2:8" s="2" customFormat="1">
      <c r="B8" s="7">
        <v>1.2</v>
      </c>
      <c r="C8" s="7">
        <v>80</v>
      </c>
      <c r="D8" s="7">
        <v>73</v>
      </c>
      <c r="E8" s="7">
        <v>70</v>
      </c>
      <c r="F8" s="7">
        <v>78</v>
      </c>
      <c r="G8" s="8">
        <f t="shared" ref="G8:G10" si="0">AVERAGE(C8:F8)</f>
        <v>75.25</v>
      </c>
      <c r="H8" s="9">
        <f t="shared" ref="H8:H10" si="1">STDEVP(C8:F8)</f>
        <v>3.9607448794387148</v>
      </c>
    </row>
    <row r="9" spans="2:8" s="2" customFormat="1">
      <c r="B9" s="7">
        <v>2.2000000000000002</v>
      </c>
      <c r="C9" s="7">
        <v>45</v>
      </c>
      <c r="D9" s="7">
        <v>50</v>
      </c>
      <c r="E9" s="7">
        <v>42</v>
      </c>
      <c r="F9" s="7">
        <v>46</v>
      </c>
      <c r="G9" s="8">
        <f t="shared" si="0"/>
        <v>45.75</v>
      </c>
      <c r="H9" s="9">
        <f t="shared" si="1"/>
        <v>2.8613807855648994</v>
      </c>
    </row>
    <row r="10" spans="2:8" s="2" customFormat="1">
      <c r="B10" s="7">
        <v>3.2</v>
      </c>
      <c r="C10" s="7">
        <v>38</v>
      </c>
      <c r="D10" s="7">
        <v>33</v>
      </c>
      <c r="E10" s="7">
        <v>30</v>
      </c>
      <c r="F10" s="7">
        <v>28</v>
      </c>
      <c r="G10" s="8">
        <f t="shared" si="0"/>
        <v>32.25</v>
      </c>
      <c r="H10" s="9">
        <f t="shared" si="1"/>
        <v>3.7666297933298409</v>
      </c>
    </row>
  </sheetData>
  <pageMargins left="0.70866141732283472" right="0.70866141732283472" top="0.74803149606299213" bottom="0.74803149606299213" header="0.31496062992125984" footer="0.31496062992125984"/>
  <pageSetup paperSize="9" scale="76" orientation="landscape" r:id="rId1"/>
  <ignoredErrors>
    <ignoredError sqref="G7:G10 H7:H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35"/>
  <sheetViews>
    <sheetView zoomScale="70" zoomScaleNormal="70" workbookViewId="0">
      <selection activeCell="AC29" sqref="AC29"/>
    </sheetView>
  </sheetViews>
  <sheetFormatPr defaultRowHeight="23.4"/>
  <cols>
    <col min="2" max="2" width="15.44140625" style="2" customWidth="1"/>
    <col min="3" max="3" width="16.21875" style="2" customWidth="1"/>
    <col min="4" max="4" width="16.33203125" style="2" customWidth="1"/>
    <col min="5" max="5" width="15.5546875" style="2" customWidth="1"/>
    <col min="6" max="6" width="16.33203125" style="2" customWidth="1"/>
    <col min="7" max="7" width="19.33203125" style="2" customWidth="1"/>
    <col min="8" max="8" width="22.109375" style="2" customWidth="1"/>
    <col min="9" max="16384" width="8.88671875" style="2"/>
  </cols>
  <sheetData>
    <row r="2" spans="2:8" s="2" customFormat="1">
      <c r="B2" s="1" t="s">
        <v>10</v>
      </c>
    </row>
    <row r="3" spans="2:8" s="2" customFormat="1">
      <c r="B3" s="2" t="s">
        <v>1</v>
      </c>
    </row>
    <row r="5" spans="2:8" s="2" customFormat="1">
      <c r="B5" s="3" t="s">
        <v>12</v>
      </c>
    </row>
    <row r="6" spans="2:8" s="2" customFormat="1"/>
    <row r="7" spans="2:8" s="2" customFormat="1">
      <c r="B7" s="3" t="s">
        <v>2</v>
      </c>
    </row>
    <row r="8" spans="2:8" s="2" customFormat="1" ht="93.6">
      <c r="B8" s="4" t="s">
        <v>11</v>
      </c>
      <c r="C8" s="4" t="s">
        <v>3</v>
      </c>
      <c r="D8" s="4" t="s">
        <v>4</v>
      </c>
      <c r="E8" s="4" t="s">
        <v>5</v>
      </c>
      <c r="F8" s="4" t="s">
        <v>6</v>
      </c>
      <c r="G8" s="5" t="s">
        <v>8</v>
      </c>
      <c r="H8" s="6" t="s">
        <v>9</v>
      </c>
    </row>
    <row r="9" spans="2:8" s="2" customFormat="1">
      <c r="B9" s="7">
        <v>0</v>
      </c>
      <c r="C9" s="7">
        <v>220</v>
      </c>
      <c r="D9" s="7">
        <v>240</v>
      </c>
      <c r="E9" s="7">
        <v>213</v>
      </c>
      <c r="F9" s="7">
        <v>210</v>
      </c>
      <c r="G9" s="8">
        <f>AVERAGE(C9:F9)</f>
        <v>220.75</v>
      </c>
      <c r="H9" s="9">
        <f>STDEVP(C9:F9)</f>
        <v>11.691342951089922</v>
      </c>
    </row>
    <row r="10" spans="2:8" s="2" customFormat="1">
      <c r="B10" s="7">
        <v>1</v>
      </c>
      <c r="C10" s="7">
        <v>108</v>
      </c>
      <c r="D10" s="7">
        <v>121</v>
      </c>
      <c r="E10" s="7">
        <v>115</v>
      </c>
      <c r="F10" s="7">
        <v>114</v>
      </c>
      <c r="G10" s="8">
        <f>AVERAGE(C10:F10)</f>
        <v>114.5</v>
      </c>
      <c r="H10" s="9">
        <f>STDEVP(C10:F10)</f>
        <v>4.6097722286464435</v>
      </c>
    </row>
    <row r="11" spans="2:8">
      <c r="B11" s="7">
        <v>1</v>
      </c>
      <c r="C11" s="7">
        <v>98</v>
      </c>
      <c r="D11" s="7">
        <v>90</v>
      </c>
      <c r="E11" s="7">
        <v>82</v>
      </c>
      <c r="F11" s="7">
        <v>84</v>
      </c>
      <c r="G11" s="8">
        <f>AVERAGE(C11:F11)</f>
        <v>88.5</v>
      </c>
      <c r="H11" s="9">
        <f>STDEVP(C11:F11)</f>
        <v>6.2249497989943663</v>
      </c>
    </row>
    <row r="12" spans="2:8">
      <c r="B12" s="7">
        <v>2</v>
      </c>
      <c r="C12" s="7">
        <v>113</v>
      </c>
      <c r="D12" s="7">
        <v>116</v>
      </c>
      <c r="E12" s="7">
        <v>114</v>
      </c>
      <c r="F12" s="7">
        <v>102</v>
      </c>
      <c r="G12" s="8">
        <f>AVERAGE(C12:F12)</f>
        <v>111.25</v>
      </c>
      <c r="H12" s="9">
        <f>STDEVP(C12:F12)</f>
        <v>5.4486236794258422</v>
      </c>
    </row>
    <row r="13" spans="2:8">
      <c r="B13" s="7">
        <v>3</v>
      </c>
      <c r="C13" s="7">
        <v>95</v>
      </c>
      <c r="D13" s="7">
        <v>95</v>
      </c>
      <c r="E13" s="7">
        <v>95</v>
      </c>
      <c r="F13" s="7">
        <v>89</v>
      </c>
      <c r="G13" s="8">
        <f>AVERAGE(C13:F13)</f>
        <v>93.5</v>
      </c>
      <c r="H13" s="9">
        <f>STDEVP(C13:F13)</f>
        <v>2.598076211353316</v>
      </c>
    </row>
    <row r="14" spans="2:8">
      <c r="B14" s="7">
        <v>4</v>
      </c>
      <c r="C14" s="7">
        <v>86</v>
      </c>
      <c r="D14" s="7">
        <v>101</v>
      </c>
      <c r="E14" s="7">
        <v>81</v>
      </c>
      <c r="F14" s="7">
        <v>98</v>
      </c>
      <c r="G14" s="8">
        <f>AVERAGE(C14:F14)</f>
        <v>91.5</v>
      </c>
      <c r="H14" s="9">
        <f>STDEVP(C14:F14)</f>
        <v>8.2613558209291522</v>
      </c>
    </row>
    <row r="15" spans="2:8">
      <c r="B15" s="7">
        <v>5</v>
      </c>
      <c r="C15" s="7">
        <v>87</v>
      </c>
      <c r="D15" s="7">
        <v>97</v>
      </c>
      <c r="E15" s="7">
        <v>100</v>
      </c>
      <c r="F15" s="7">
        <v>91</v>
      </c>
      <c r="G15" s="8">
        <f>AVERAGE(C15:F15)</f>
        <v>93.75</v>
      </c>
      <c r="H15" s="9">
        <f>STDEVP(C15:F15)</f>
        <v>5.0682837331783235</v>
      </c>
    </row>
    <row r="16" spans="2:8">
      <c r="B16" s="7">
        <v>6</v>
      </c>
      <c r="C16" s="7">
        <v>87</v>
      </c>
      <c r="D16" s="7">
        <v>101</v>
      </c>
      <c r="E16" s="7">
        <v>99</v>
      </c>
      <c r="F16" s="7">
        <v>94</v>
      </c>
      <c r="G16" s="8">
        <f>AVERAGE(C16:F16)</f>
        <v>95.25</v>
      </c>
      <c r="H16" s="9">
        <f>STDEVP(C16:F16)</f>
        <v>5.4025456962435774</v>
      </c>
    </row>
    <row r="17" spans="2:8">
      <c r="B17" s="7">
        <v>7</v>
      </c>
      <c r="C17" s="7">
        <v>74</v>
      </c>
      <c r="D17" s="7">
        <v>100</v>
      </c>
      <c r="E17" s="7">
        <v>92</v>
      </c>
      <c r="F17" s="7">
        <v>82</v>
      </c>
      <c r="G17" s="8">
        <f>AVERAGE(C17:F17)</f>
        <v>87</v>
      </c>
      <c r="H17" s="9">
        <f>STDEVP(C17:F17)</f>
        <v>9.8488578017961039</v>
      </c>
    </row>
    <row r="18" spans="2:8">
      <c r="B18" s="7">
        <v>8</v>
      </c>
      <c r="C18" s="7">
        <v>101</v>
      </c>
      <c r="D18" s="7">
        <v>98</v>
      </c>
      <c r="E18" s="7">
        <v>78</v>
      </c>
      <c r="F18" s="7">
        <v>78</v>
      </c>
      <c r="G18" s="8">
        <f>AVERAGE(C18:F18)</f>
        <v>88.75</v>
      </c>
      <c r="H18" s="9">
        <f>STDEVP(C18:F18)</f>
        <v>10.80219885023415</v>
      </c>
    </row>
    <row r="19" spans="2:8">
      <c r="B19" s="7">
        <v>9</v>
      </c>
      <c r="C19" s="7">
        <v>95</v>
      </c>
      <c r="D19" s="7">
        <v>98</v>
      </c>
      <c r="E19" s="7">
        <v>104</v>
      </c>
      <c r="F19" s="7">
        <v>81</v>
      </c>
      <c r="G19" s="8">
        <f>AVERAGE(C19:F19)</f>
        <v>94.5</v>
      </c>
      <c r="H19" s="9">
        <f>STDEVP(C19:F19)</f>
        <v>8.4409715080670669</v>
      </c>
    </row>
    <row r="20" spans="2:8">
      <c r="B20" s="7">
        <v>12</v>
      </c>
      <c r="C20" s="7">
        <v>82</v>
      </c>
      <c r="D20" s="7">
        <v>79</v>
      </c>
      <c r="E20" s="7">
        <v>77</v>
      </c>
      <c r="F20" s="7">
        <v>81</v>
      </c>
      <c r="G20" s="8">
        <f>AVERAGE(C20:F20)</f>
        <v>79.75</v>
      </c>
      <c r="H20" s="9">
        <f>STDEVP(C20:F20)</f>
        <v>1.920286436967152</v>
      </c>
    </row>
    <row r="21" spans="2:8">
      <c r="B21" s="7">
        <v>14</v>
      </c>
      <c r="C21" s="7">
        <v>87</v>
      </c>
      <c r="D21" s="7">
        <v>91</v>
      </c>
      <c r="E21" s="7">
        <v>76</v>
      </c>
      <c r="F21" s="7">
        <v>72</v>
      </c>
      <c r="G21" s="8">
        <f>AVERAGE(C21:F21)</f>
        <v>81.5</v>
      </c>
      <c r="H21" s="9">
        <f>STDEVP(C21:F21)</f>
        <v>7.7620873481300121</v>
      </c>
    </row>
    <row r="22" spans="2:8">
      <c r="B22" s="7">
        <v>16</v>
      </c>
      <c r="C22" s="7">
        <v>81</v>
      </c>
      <c r="D22" s="7">
        <v>86</v>
      </c>
      <c r="E22" s="7">
        <v>92</v>
      </c>
      <c r="F22" s="7">
        <v>93</v>
      </c>
      <c r="G22" s="8">
        <f>AVERAGE(C22:F22)</f>
        <v>88</v>
      </c>
      <c r="H22" s="9">
        <f>STDEVP(C22:F22)</f>
        <v>4.8476798574163293</v>
      </c>
    </row>
    <row r="23" spans="2:8">
      <c r="B23" s="7">
        <v>18</v>
      </c>
      <c r="C23" s="7">
        <v>78</v>
      </c>
      <c r="D23" s="7">
        <v>62</v>
      </c>
      <c r="E23" s="7">
        <v>69</v>
      </c>
      <c r="F23" s="7">
        <v>68</v>
      </c>
      <c r="G23" s="8">
        <f>AVERAGE(C23:F23)</f>
        <v>69.25</v>
      </c>
      <c r="H23" s="9">
        <f>STDEVP(C23:F23)</f>
        <v>5.717298313014636</v>
      </c>
    </row>
    <row r="24" spans="2:8">
      <c r="B24" s="7">
        <v>20</v>
      </c>
      <c r="C24" s="7">
        <v>71</v>
      </c>
      <c r="D24" s="7">
        <v>77</v>
      </c>
      <c r="E24" s="7">
        <v>82</v>
      </c>
      <c r="F24" s="7">
        <v>71</v>
      </c>
      <c r="G24" s="8">
        <f>AVERAGE(C24:F24)</f>
        <v>75.25</v>
      </c>
      <c r="H24" s="9">
        <f>STDEVP(C24:F24)</f>
        <v>4.6029881598804918</v>
      </c>
    </row>
    <row r="25" spans="2:8">
      <c r="B25" s="7">
        <v>22</v>
      </c>
      <c r="C25" s="7">
        <v>59</v>
      </c>
      <c r="D25" s="7">
        <v>72</v>
      </c>
      <c r="E25" s="7">
        <v>66</v>
      </c>
      <c r="F25" s="7">
        <v>67</v>
      </c>
      <c r="G25" s="8">
        <f>AVERAGE(C25:F25)</f>
        <v>66</v>
      </c>
      <c r="H25" s="9">
        <f>STDEVP(C25:F25)</f>
        <v>4.636809247747852</v>
      </c>
    </row>
    <row r="26" spans="2:8">
      <c r="B26" s="7">
        <v>24</v>
      </c>
      <c r="C26" s="7">
        <v>61</v>
      </c>
      <c r="D26" s="7">
        <v>71</v>
      </c>
      <c r="E26" s="7">
        <v>66</v>
      </c>
      <c r="F26" s="7">
        <v>78</v>
      </c>
      <c r="G26" s="8">
        <f>AVERAGE(C26:F26)</f>
        <v>69</v>
      </c>
      <c r="H26" s="9">
        <f>STDEVP(C26:F26)</f>
        <v>6.2849025449882676</v>
      </c>
    </row>
    <row r="27" spans="2:8">
      <c r="B27" s="7">
        <v>26</v>
      </c>
      <c r="C27" s="7">
        <v>60</v>
      </c>
      <c r="D27" s="7">
        <v>60</v>
      </c>
      <c r="E27" s="7">
        <v>59</v>
      </c>
      <c r="F27" s="7">
        <v>57</v>
      </c>
      <c r="G27" s="8">
        <f>AVERAGE(C27:F27)</f>
        <v>59</v>
      </c>
      <c r="H27" s="9">
        <f>STDEVP(C27:F27)</f>
        <v>1.2247448713915889</v>
      </c>
    </row>
    <row r="28" spans="2:8">
      <c r="B28" s="7">
        <v>28</v>
      </c>
      <c r="C28" s="7">
        <v>55</v>
      </c>
      <c r="D28" s="7">
        <v>63</v>
      </c>
      <c r="E28" s="7">
        <v>66</v>
      </c>
      <c r="F28" s="7">
        <v>62</v>
      </c>
      <c r="G28" s="8">
        <f>AVERAGE(C28:F28)</f>
        <v>61.5</v>
      </c>
      <c r="H28" s="9">
        <f>STDEVP(C28:F28)</f>
        <v>4.0311288741492746</v>
      </c>
    </row>
    <row r="29" spans="2:8">
      <c r="B29" s="7">
        <v>30</v>
      </c>
      <c r="C29" s="7">
        <v>51</v>
      </c>
      <c r="D29" s="7">
        <v>59</v>
      </c>
      <c r="E29" s="7">
        <v>53</v>
      </c>
      <c r="F29" s="7">
        <v>56</v>
      </c>
      <c r="G29" s="8">
        <f>AVERAGE(C29:F29)</f>
        <v>54.75</v>
      </c>
      <c r="H29" s="9">
        <f>STDEVP(C29:F29)</f>
        <v>3.0310889132455352</v>
      </c>
    </row>
    <row r="30" spans="2:8">
      <c r="B30" s="7">
        <v>32</v>
      </c>
      <c r="C30" s="7">
        <v>40</v>
      </c>
      <c r="D30" s="7">
        <v>44</v>
      </c>
      <c r="E30" s="7">
        <v>62</v>
      </c>
      <c r="F30" s="7">
        <v>65</v>
      </c>
      <c r="G30" s="8">
        <f>AVERAGE(C30:F30)</f>
        <v>52.75</v>
      </c>
      <c r="H30" s="9">
        <f>STDEVP(C30:F30)</f>
        <v>10.894379284750462</v>
      </c>
    </row>
    <row r="31" spans="2:8">
      <c r="B31" s="7">
        <v>34</v>
      </c>
      <c r="C31" s="7">
        <v>56</v>
      </c>
      <c r="D31" s="7">
        <v>61</v>
      </c>
      <c r="E31" s="7">
        <v>59</v>
      </c>
      <c r="F31" s="7">
        <v>43</v>
      </c>
      <c r="G31" s="8">
        <f>AVERAGE(C31:F31)</f>
        <v>54.75</v>
      </c>
      <c r="H31" s="9">
        <f>STDEVP(C31:F31)</f>
        <v>7.0133800695527686</v>
      </c>
    </row>
    <row r="32" spans="2:8">
      <c r="B32" s="7">
        <v>36</v>
      </c>
      <c r="C32" s="7">
        <v>35</v>
      </c>
      <c r="D32" s="7">
        <v>49</v>
      </c>
      <c r="E32" s="7">
        <v>61</v>
      </c>
      <c r="F32" s="7">
        <v>63</v>
      </c>
      <c r="G32" s="8">
        <f>AVERAGE(C32:F32)</f>
        <v>52</v>
      </c>
      <c r="H32" s="9">
        <f>STDEVP(C32:F32)</f>
        <v>11.180339887498949</v>
      </c>
    </row>
    <row r="33" spans="2:8">
      <c r="B33" s="7">
        <v>38</v>
      </c>
      <c r="C33" s="7">
        <v>49</v>
      </c>
      <c r="D33" s="7">
        <v>33</v>
      </c>
      <c r="E33" s="7">
        <v>52</v>
      </c>
      <c r="F33" s="7">
        <v>54</v>
      </c>
      <c r="G33" s="8">
        <f>AVERAGE(C33:F33)</f>
        <v>47</v>
      </c>
      <c r="H33" s="9">
        <f>STDEVP(C33:F33)</f>
        <v>8.2764726786234242</v>
      </c>
    </row>
    <row r="34" spans="2:8">
      <c r="B34" s="7">
        <v>40</v>
      </c>
      <c r="C34" s="7">
        <v>46</v>
      </c>
      <c r="D34" s="7">
        <v>55</v>
      </c>
      <c r="E34" s="7">
        <v>38</v>
      </c>
      <c r="F34" s="7">
        <v>46</v>
      </c>
      <c r="G34" s="8">
        <f>AVERAGE(C34:F34)</f>
        <v>46.25</v>
      </c>
      <c r="H34" s="9">
        <f>STDEVP(C34:F34)</f>
        <v>6.0156047077579826</v>
      </c>
    </row>
    <row r="35" spans="2:8">
      <c r="B35" s="7">
        <v>42</v>
      </c>
      <c r="C35" s="7">
        <v>50</v>
      </c>
      <c r="D35" s="7">
        <v>45</v>
      </c>
      <c r="E35" s="7">
        <v>50</v>
      </c>
      <c r="F35" s="7">
        <v>48</v>
      </c>
      <c r="G35" s="8">
        <f>AVERAGE(C35:F35)</f>
        <v>48.25</v>
      </c>
      <c r="H35" s="9">
        <f>STDEVP(C35:F35)</f>
        <v>2.0463381929681126</v>
      </c>
    </row>
  </sheetData>
  <autoFilter ref="B8:H8">
    <sortState ref="B9:H35">
      <sortCondition ref="B8"/>
    </sortState>
  </autoFilter>
  <pageMargins left="0.70866141732283472" right="0.70866141732283472" top="0.74803149606299213" bottom="0.74803149606299213" header="0.31496062992125984" footer="0.31496062992125984"/>
  <pageSetup paperSize="9" scale="4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Air</vt:lpstr>
      <vt:lpstr>Paper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2020-03-24T17:22:47Z</dcterms:modified>
</cp:coreProperties>
</file>