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Projectile" sheetId="1" r:id="rId1"/>
  </sheets>
  <calcPr calcId="125725"/>
</workbook>
</file>

<file path=xl/calcChain.xml><?xml version="1.0" encoding="utf-8"?>
<calcChain xmlns="http://schemas.openxmlformats.org/spreadsheetml/2006/main">
  <c r="K24" i="1"/>
  <c r="E24"/>
  <c r="H24"/>
  <c r="C19"/>
  <c r="A25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O24" l="1"/>
  <c r="F24" s="1"/>
  <c r="L24" l="1"/>
  <c r="I24" s="1"/>
  <c r="B25"/>
  <c r="C24"/>
  <c r="H25" l="1"/>
  <c r="N24"/>
  <c r="D24" s="1"/>
  <c r="E25" s="1"/>
  <c r="J24" l="1"/>
  <c r="K25" s="1"/>
  <c r="O25" l="1"/>
  <c r="L25" s="1"/>
  <c r="I25" s="1"/>
  <c r="F25" l="1"/>
  <c r="C25" s="1"/>
  <c r="N25" s="1"/>
  <c r="D25" s="1"/>
  <c r="E26" s="1"/>
  <c r="H26"/>
  <c r="B26" l="1"/>
  <c r="J25"/>
  <c r="O26" l="1"/>
  <c r="F26" s="1"/>
  <c r="B27" s="1"/>
  <c r="K26"/>
  <c r="L26" l="1"/>
  <c r="H27" s="1"/>
  <c r="C26"/>
  <c r="I26" l="1"/>
  <c r="N26" s="1"/>
  <c r="D26" s="1"/>
  <c r="E27" s="1"/>
  <c r="J26" l="1"/>
  <c r="K27" s="1"/>
  <c r="O27" s="1"/>
  <c r="F27" s="1"/>
  <c r="B28" s="1"/>
  <c r="L27" l="1"/>
  <c r="H28" s="1"/>
  <c r="C27"/>
  <c r="I27" l="1"/>
  <c r="N27" s="1"/>
  <c r="J27" s="1"/>
  <c r="K28" s="1"/>
  <c r="D27" l="1"/>
  <c r="E28" s="1"/>
  <c r="O28" s="1"/>
  <c r="L28" s="1"/>
  <c r="H29" s="1"/>
  <c r="I28" l="1"/>
  <c r="F28"/>
  <c r="C28" s="1"/>
  <c r="B29" l="1"/>
  <c r="N28"/>
  <c r="J28" s="1"/>
  <c r="K29" s="1"/>
  <c r="D28" l="1"/>
  <c r="E29" s="1"/>
  <c r="O29" l="1"/>
  <c r="L29" s="1"/>
  <c r="H30" l="1"/>
  <c r="I29"/>
  <c r="F29"/>
  <c r="C29" s="1"/>
  <c r="B30" l="1"/>
  <c r="N29" l="1"/>
  <c r="J29" s="1"/>
  <c r="K30" s="1"/>
  <c r="D29" l="1"/>
  <c r="E30" s="1"/>
  <c r="O30" l="1"/>
  <c r="L30" s="1"/>
  <c r="F30" l="1"/>
  <c r="C30" s="1"/>
  <c r="H31"/>
  <c r="I30"/>
  <c r="B31" l="1"/>
  <c r="N30" l="1"/>
  <c r="J30" s="1"/>
  <c r="K31" s="1"/>
  <c r="D30" l="1"/>
  <c r="E31" s="1"/>
  <c r="O31" l="1"/>
  <c r="L31" s="1"/>
  <c r="F31" l="1"/>
  <c r="C31" s="1"/>
  <c r="H32"/>
  <c r="I31"/>
  <c r="B32" l="1"/>
  <c r="N31" l="1"/>
  <c r="J31" s="1"/>
  <c r="K32" s="1"/>
  <c r="D31" l="1"/>
  <c r="E32" s="1"/>
  <c r="O32" l="1"/>
  <c r="L32" s="1"/>
  <c r="I32" l="1"/>
  <c r="H33"/>
  <c r="F32"/>
  <c r="C32" s="1"/>
  <c r="B33" l="1"/>
  <c r="N32" l="1"/>
  <c r="J32" s="1"/>
  <c r="K33" s="1"/>
  <c r="D32" l="1"/>
  <c r="E33" s="1"/>
  <c r="O33" l="1"/>
  <c r="L33" s="1"/>
  <c r="H34" l="1"/>
  <c r="I33"/>
  <c r="F33"/>
  <c r="C33" s="1"/>
  <c r="B34" l="1"/>
  <c r="N33" l="1"/>
  <c r="J33" s="1"/>
  <c r="K34" s="1"/>
  <c r="D33" l="1"/>
  <c r="E34" s="1"/>
  <c r="O34" l="1"/>
  <c r="L34" s="1"/>
  <c r="H35" l="1"/>
  <c r="I34"/>
  <c r="F34"/>
  <c r="C34" s="1"/>
  <c r="B35" l="1"/>
  <c r="N34" l="1"/>
  <c r="J34" s="1"/>
  <c r="K35" s="1"/>
  <c r="D34" l="1"/>
  <c r="E35" s="1"/>
  <c r="O35" l="1"/>
  <c r="L35" s="1"/>
  <c r="H36" l="1"/>
  <c r="I35"/>
  <c r="F35"/>
  <c r="C35" s="1"/>
  <c r="B36" l="1"/>
  <c r="N35" l="1"/>
  <c r="J35" s="1"/>
  <c r="K36" s="1"/>
  <c r="D35" l="1"/>
  <c r="E36" s="1"/>
  <c r="O36" l="1"/>
  <c r="L36" s="1"/>
  <c r="F36" l="1"/>
  <c r="C36" s="1"/>
  <c r="H37"/>
  <c r="I36"/>
  <c r="B37" l="1"/>
  <c r="N36" l="1"/>
  <c r="J36" s="1"/>
  <c r="K37" s="1"/>
  <c r="D36" l="1"/>
  <c r="E37" s="1"/>
  <c r="O37" l="1"/>
  <c r="L37" s="1"/>
  <c r="H38" l="1"/>
  <c r="I37"/>
  <c r="F37"/>
  <c r="C37" s="1"/>
  <c r="B38" l="1"/>
  <c r="N37" l="1"/>
  <c r="J37" s="1"/>
  <c r="K38" s="1"/>
  <c r="D37" l="1"/>
  <c r="E38" s="1"/>
  <c r="O38" l="1"/>
  <c r="L38" s="1"/>
  <c r="I38" l="1"/>
  <c r="H39"/>
  <c r="F38"/>
  <c r="C38" s="1"/>
  <c r="B39" l="1"/>
  <c r="N38" l="1"/>
  <c r="J38" s="1"/>
  <c r="K39" s="1"/>
  <c r="D38" l="1"/>
  <c r="E39" s="1"/>
  <c r="O39" l="1"/>
  <c r="L39" s="1"/>
  <c r="F39" l="1"/>
  <c r="H40"/>
  <c r="I39"/>
  <c r="B40" l="1"/>
  <c r="C39"/>
  <c r="N39" s="1"/>
  <c r="D39" l="1"/>
  <c r="E40" s="1"/>
  <c r="J39"/>
  <c r="K40" s="1"/>
  <c r="O40" l="1"/>
  <c r="F40" s="1"/>
  <c r="C40" s="1"/>
  <c r="B41" l="1"/>
  <c r="L40"/>
  <c r="I40" s="1"/>
  <c r="N40" s="1"/>
  <c r="D40" s="1"/>
  <c r="E41" s="1"/>
  <c r="H41" l="1"/>
  <c r="J40"/>
  <c r="K41" s="1"/>
  <c r="O41" l="1"/>
  <c r="F41" s="1"/>
  <c r="C41" s="1"/>
  <c r="L41" l="1"/>
  <c r="B42"/>
  <c r="H42" l="1"/>
  <c r="I41"/>
  <c r="N41" s="1"/>
  <c r="D41" s="1"/>
  <c r="E42" s="1"/>
  <c r="J41" l="1"/>
  <c r="K42" s="1"/>
  <c r="O42" l="1"/>
  <c r="F42" s="1"/>
  <c r="C42" s="1"/>
  <c r="B43" l="1"/>
  <c r="L42"/>
  <c r="H43" l="1"/>
  <c r="I42"/>
  <c r="N42" s="1"/>
  <c r="D42" s="1"/>
  <c r="E43" s="1"/>
  <c r="J42" l="1"/>
  <c r="K43" l="1"/>
  <c r="O43" s="1"/>
  <c r="F43" s="1"/>
  <c r="C43" s="1"/>
  <c r="B44" l="1"/>
  <c r="L43"/>
  <c r="H44" s="1"/>
  <c r="I43" l="1"/>
  <c r="N43" s="1"/>
  <c r="D43" s="1"/>
  <c r="E44" s="1"/>
  <c r="J43" l="1"/>
  <c r="K44" s="1"/>
  <c r="O44" s="1"/>
  <c r="F44" s="1"/>
  <c r="C44" s="1"/>
  <c r="B45" l="1"/>
  <c r="L44"/>
  <c r="H45" s="1"/>
  <c r="I44" l="1"/>
  <c r="N44" s="1"/>
  <c r="J44" s="1"/>
  <c r="K45" s="1"/>
  <c r="D44" l="1"/>
  <c r="E45" s="1"/>
  <c r="O45" s="1"/>
  <c r="L45" s="1"/>
  <c r="F45" l="1"/>
  <c r="C45" s="1"/>
  <c r="H46"/>
  <c r="I45"/>
  <c r="B46" l="1"/>
  <c r="N45" l="1"/>
  <c r="J45" s="1"/>
  <c r="K46" s="1"/>
  <c r="D45" l="1"/>
  <c r="E46" s="1"/>
  <c r="O46" l="1"/>
  <c r="L46" s="1"/>
  <c r="H47" l="1"/>
  <c r="I46"/>
  <c r="F46"/>
  <c r="C46" s="1"/>
  <c r="B47" l="1"/>
  <c r="N46" l="1"/>
  <c r="J46" s="1"/>
  <c r="K47" s="1"/>
  <c r="D46" l="1"/>
  <c r="E47" s="1"/>
  <c r="O47" l="1"/>
  <c r="L47" s="1"/>
  <c r="H48" l="1"/>
  <c r="I47"/>
  <c r="F47"/>
  <c r="C47" s="1"/>
  <c r="B48" l="1"/>
  <c r="N47" l="1"/>
  <c r="J47" s="1"/>
  <c r="K48" s="1"/>
  <c r="D47" l="1"/>
  <c r="E48" s="1"/>
  <c r="O48" l="1"/>
  <c r="L48" s="1"/>
  <c r="F48" l="1"/>
  <c r="C48" s="1"/>
  <c r="I48"/>
  <c r="H49"/>
  <c r="B49" l="1"/>
  <c r="N48" l="1"/>
  <c r="J48" s="1"/>
  <c r="K49" s="1"/>
  <c r="D48" l="1"/>
  <c r="E49" s="1"/>
  <c r="O49" s="1"/>
  <c r="F49" s="1"/>
  <c r="C49" l="1"/>
  <c r="B50"/>
  <c r="L49"/>
  <c r="H50" l="1"/>
  <c r="I49"/>
  <c r="N49" s="1"/>
  <c r="D49" s="1"/>
  <c r="E50" s="1"/>
  <c r="J49" l="1"/>
  <c r="K50" s="1"/>
  <c r="O50" l="1"/>
  <c r="F50" s="1"/>
  <c r="C50" s="1"/>
  <c r="B51" l="1"/>
  <c r="L50"/>
  <c r="N50" l="1"/>
  <c r="D50" s="1"/>
  <c r="E51" s="1"/>
  <c r="I50"/>
  <c r="H51"/>
  <c r="J50" l="1"/>
  <c r="K51" s="1"/>
  <c r="O51" l="1"/>
  <c r="F51" s="1"/>
  <c r="C51" s="1"/>
  <c r="B52" l="1"/>
  <c r="L51"/>
  <c r="H52" l="1"/>
  <c r="I51"/>
  <c r="N51" s="1"/>
  <c r="D51" s="1"/>
  <c r="E52" s="1"/>
  <c r="J51" l="1"/>
  <c r="O52" l="1"/>
  <c r="F52" s="1"/>
  <c r="C52" s="1"/>
  <c r="K52"/>
  <c r="B53" l="1"/>
  <c r="L52"/>
  <c r="H53" s="1"/>
  <c r="I52" l="1"/>
  <c r="N52" s="1"/>
  <c r="J52" s="1"/>
  <c r="K53" s="1"/>
  <c r="D52" l="1"/>
  <c r="E53" s="1"/>
  <c r="O53" s="1"/>
  <c r="L53" s="1"/>
  <c r="H54" l="1"/>
  <c r="I53"/>
  <c r="F53"/>
  <c r="C53" s="1"/>
  <c r="B54" l="1"/>
  <c r="N53" l="1"/>
  <c r="J53" s="1"/>
  <c r="K54" s="1"/>
  <c r="D53" l="1"/>
  <c r="E54" s="1"/>
  <c r="O54" s="1"/>
  <c r="F54" s="1"/>
  <c r="C54" l="1"/>
  <c r="B55"/>
  <c r="L54"/>
  <c r="H55" l="1"/>
  <c r="I54"/>
  <c r="N54" s="1"/>
  <c r="D54" s="1"/>
  <c r="E55" s="1"/>
  <c r="J54" l="1"/>
  <c r="K55" s="1"/>
  <c r="O55" l="1"/>
  <c r="F55" s="1"/>
  <c r="C55" s="1"/>
  <c r="B56" l="1"/>
  <c r="L55"/>
  <c r="H56" l="1"/>
  <c r="I55"/>
  <c r="N55" l="1"/>
  <c r="D55" s="1"/>
  <c r="E56" s="1"/>
  <c r="J55" l="1"/>
  <c r="O56" l="1"/>
  <c r="F56" s="1"/>
  <c r="C56" s="1"/>
  <c r="K56"/>
  <c r="B57" l="1"/>
  <c r="L56"/>
  <c r="H57" s="1"/>
  <c r="I56" l="1"/>
  <c r="N56" s="1"/>
  <c r="D56" s="1"/>
  <c r="E57" s="1"/>
  <c r="J56" l="1"/>
  <c r="K57" s="1"/>
  <c r="O57" s="1"/>
  <c r="F57" s="1"/>
  <c r="C57" s="1"/>
  <c r="B58" l="1"/>
  <c r="L57"/>
  <c r="H58" s="1"/>
  <c r="I57" l="1"/>
  <c r="N57" s="1"/>
  <c r="D57" s="1"/>
  <c r="E58" s="1"/>
  <c r="O58" l="1"/>
  <c r="F58" s="1"/>
  <c r="C58" s="1"/>
  <c r="J57"/>
  <c r="K58" s="1"/>
  <c r="L58" l="1"/>
  <c r="H59" s="1"/>
  <c r="B59"/>
  <c r="I58" l="1"/>
  <c r="N58" s="1"/>
  <c r="J58" s="1"/>
  <c r="K59" s="1"/>
  <c r="D58" l="1"/>
  <c r="E59" s="1"/>
  <c r="O59" s="1"/>
  <c r="L59" s="1"/>
  <c r="H60" l="1"/>
  <c r="I59"/>
  <c r="F59"/>
  <c r="C59" s="1"/>
  <c r="B60" l="1"/>
  <c r="N59" l="1"/>
  <c r="J59" s="1"/>
  <c r="K60" s="1"/>
  <c r="D59" l="1"/>
  <c r="E60" s="1"/>
  <c r="O60" s="1"/>
  <c r="F60" s="1"/>
  <c r="C60" l="1"/>
  <c r="B61"/>
  <c r="L60"/>
  <c r="H61" l="1"/>
  <c r="I60"/>
  <c r="N60" s="1"/>
  <c r="D60" s="1"/>
  <c r="E61" s="1"/>
  <c r="J60" l="1"/>
  <c r="O61" l="1"/>
  <c r="F61" s="1"/>
  <c r="C61" s="1"/>
  <c r="K61"/>
  <c r="B62" l="1"/>
  <c r="L61"/>
  <c r="H62" s="1"/>
  <c r="I61" l="1"/>
  <c r="N61" s="1"/>
  <c r="D61" s="1"/>
  <c r="E62" s="1"/>
  <c r="J61" l="1"/>
  <c r="O62" l="1"/>
  <c r="F62" s="1"/>
  <c r="B63" s="1"/>
  <c r="K62"/>
  <c r="L62" l="1"/>
  <c r="C62"/>
  <c r="H63" l="1"/>
  <c r="I62"/>
  <c r="N62" s="1"/>
  <c r="J62" s="1"/>
  <c r="K63" s="1"/>
  <c r="D62" l="1"/>
  <c r="E63" s="1"/>
  <c r="O63" s="1"/>
  <c r="L63" s="1"/>
  <c r="H64" s="1"/>
  <c r="I63" l="1"/>
  <c r="F63"/>
  <c r="C63" s="1"/>
  <c r="B64" l="1"/>
  <c r="N63"/>
  <c r="J63" s="1"/>
  <c r="K64" s="1"/>
  <c r="D63" l="1"/>
  <c r="E64" s="1"/>
  <c r="O64" l="1"/>
  <c r="L64" s="1"/>
  <c r="F64" l="1"/>
  <c r="C64" s="1"/>
  <c r="H65"/>
  <c r="I64"/>
  <c r="B65" l="1"/>
  <c r="N64" l="1"/>
  <c r="J64" s="1"/>
  <c r="K65" s="1"/>
  <c r="D64" l="1"/>
  <c r="E65" s="1"/>
  <c r="O65" l="1"/>
  <c r="L65" s="1"/>
  <c r="F65" l="1"/>
  <c r="I65"/>
  <c r="H66"/>
  <c r="B66" l="1"/>
  <c r="C65"/>
  <c r="N65" s="1"/>
  <c r="J65" s="1"/>
  <c r="K66" s="1"/>
  <c r="D65" l="1"/>
  <c r="E66" s="1"/>
  <c r="O66" l="1"/>
  <c r="L66" s="1"/>
  <c r="F66" l="1"/>
  <c r="C66" s="1"/>
  <c r="H67"/>
  <c r="I66"/>
  <c r="B67" l="1"/>
  <c r="N66" l="1"/>
  <c r="J66" s="1"/>
  <c r="K67" s="1"/>
  <c r="D66" l="1"/>
  <c r="E67" s="1"/>
  <c r="O67" l="1"/>
  <c r="L67" s="1"/>
  <c r="H68" l="1"/>
  <c r="I67"/>
  <c r="F67"/>
  <c r="C67" s="1"/>
  <c r="B68" l="1"/>
  <c r="N67" l="1"/>
  <c r="J67" s="1"/>
  <c r="K68" s="1"/>
  <c r="D67" l="1"/>
  <c r="E68" s="1"/>
  <c r="O68" l="1"/>
  <c r="L68" s="1"/>
  <c r="F68" l="1"/>
  <c r="I68"/>
  <c r="H69"/>
  <c r="B69" l="1"/>
  <c r="C68"/>
  <c r="N68" s="1"/>
  <c r="J68" s="1"/>
  <c r="K69" s="1"/>
  <c r="D68" l="1"/>
  <c r="E69" s="1"/>
  <c r="O69" l="1"/>
  <c r="L69" s="1"/>
  <c r="F69" l="1"/>
  <c r="C69" s="1"/>
  <c r="H70"/>
  <c r="I69"/>
  <c r="B70" l="1"/>
  <c r="N69" l="1"/>
  <c r="J69" s="1"/>
  <c r="K70" s="1"/>
  <c r="D69" l="1"/>
  <c r="E70" s="1"/>
  <c r="O70" l="1"/>
  <c r="L70" s="1"/>
  <c r="I70" l="1"/>
  <c r="H71"/>
  <c r="F70"/>
  <c r="C70" s="1"/>
  <c r="B71" l="1"/>
  <c r="N70" l="1"/>
  <c r="J70" s="1"/>
  <c r="K71" s="1"/>
  <c r="D70" l="1"/>
  <c r="E71" s="1"/>
  <c r="O71" l="1"/>
  <c r="L71" s="1"/>
  <c r="F71" l="1"/>
  <c r="C71" s="1"/>
  <c r="H72"/>
  <c r="I71"/>
  <c r="B72" l="1"/>
  <c r="N71" l="1"/>
  <c r="J71" s="1"/>
  <c r="K72" s="1"/>
  <c r="D71" l="1"/>
  <c r="E72" s="1"/>
  <c r="O72" l="1"/>
  <c r="L72" s="1"/>
  <c r="I72" l="1"/>
  <c r="H73"/>
  <c r="F72"/>
  <c r="C72" s="1"/>
  <c r="B73" l="1"/>
  <c r="N72" l="1"/>
  <c r="J72" s="1"/>
  <c r="K73" s="1"/>
  <c r="D72" l="1"/>
  <c r="E73" s="1"/>
  <c r="O73" l="1"/>
  <c r="L73" s="1"/>
  <c r="I73" l="1"/>
  <c r="H74"/>
  <c r="F73"/>
  <c r="C73" s="1"/>
  <c r="B74" l="1"/>
  <c r="N73" l="1"/>
  <c r="J73" s="1"/>
  <c r="K74" s="1"/>
  <c r="D73" l="1"/>
  <c r="E74" s="1"/>
  <c r="O74" l="1"/>
  <c r="L74" s="1"/>
  <c r="F74" l="1"/>
  <c r="C74" s="1"/>
  <c r="I74"/>
  <c r="H75"/>
  <c r="B75" l="1"/>
  <c r="N74" l="1"/>
  <c r="J74" s="1"/>
  <c r="K75" s="1"/>
  <c r="D74" l="1"/>
  <c r="E75" s="1"/>
  <c r="O75" l="1"/>
  <c r="L75" s="1"/>
  <c r="I75" l="1"/>
  <c r="H76"/>
  <c r="F75"/>
  <c r="C75" s="1"/>
  <c r="B76" l="1"/>
  <c r="N75" l="1"/>
  <c r="J75" s="1"/>
  <c r="K76" s="1"/>
  <c r="D75" l="1"/>
  <c r="E76" s="1"/>
  <c r="O76" l="1"/>
  <c r="L76" s="1"/>
  <c r="F76" l="1"/>
  <c r="C76" s="1"/>
  <c r="H77"/>
  <c r="I76"/>
  <c r="B77" l="1"/>
  <c r="N76" l="1"/>
  <c r="J76" s="1"/>
  <c r="K77" s="1"/>
  <c r="D76" l="1"/>
  <c r="E77" s="1"/>
  <c r="O77" l="1"/>
  <c r="L77" s="1"/>
  <c r="F77" l="1"/>
  <c r="C77" s="1"/>
  <c r="H78"/>
  <c r="I77"/>
  <c r="B78" l="1"/>
  <c r="N77" l="1"/>
  <c r="J77" s="1"/>
  <c r="K78" s="1"/>
  <c r="D77" l="1"/>
  <c r="E78" s="1"/>
  <c r="O78" l="1"/>
  <c r="L78" s="1"/>
  <c r="F78" l="1"/>
  <c r="C78" s="1"/>
  <c r="I78"/>
  <c r="H79"/>
  <c r="B79" l="1"/>
  <c r="N78" l="1"/>
  <c r="J78" s="1"/>
  <c r="K79" s="1"/>
  <c r="D78" l="1"/>
  <c r="E79" s="1"/>
  <c r="O79" l="1"/>
  <c r="L79" s="1"/>
  <c r="I79" l="1"/>
  <c r="H80"/>
  <c r="F79"/>
  <c r="C79" s="1"/>
  <c r="B80" l="1"/>
  <c r="N79" l="1"/>
  <c r="J79" s="1"/>
  <c r="K80" s="1"/>
  <c r="D79" l="1"/>
  <c r="E80" s="1"/>
  <c r="O80" l="1"/>
  <c r="L80" s="1"/>
  <c r="F80" l="1"/>
  <c r="C80" s="1"/>
  <c r="I80"/>
  <c r="H81"/>
  <c r="B81" l="1"/>
  <c r="N80" l="1"/>
  <c r="J80" s="1"/>
  <c r="K81" s="1"/>
  <c r="D80" l="1"/>
  <c r="E81" s="1"/>
  <c r="O81" l="1"/>
  <c r="L81" s="1"/>
  <c r="F81" l="1"/>
  <c r="C81" s="1"/>
  <c r="I81"/>
  <c r="H82"/>
  <c r="B82" l="1"/>
  <c r="N81" l="1"/>
  <c r="J81" s="1"/>
  <c r="K82" s="1"/>
  <c r="D81" l="1"/>
  <c r="E82" s="1"/>
  <c r="O82" l="1"/>
  <c r="L82" s="1"/>
  <c r="F82" l="1"/>
  <c r="C82" s="1"/>
  <c r="H83"/>
  <c r="I82"/>
  <c r="B83" l="1"/>
  <c r="N82" l="1"/>
  <c r="J82" s="1"/>
  <c r="K83" s="1"/>
  <c r="D82" l="1"/>
  <c r="E83" s="1"/>
  <c r="O83" l="1"/>
  <c r="L83" s="1"/>
  <c r="H84" l="1"/>
  <c r="I83"/>
  <c r="F83"/>
  <c r="C83" s="1"/>
  <c r="B84" l="1"/>
  <c r="N83" l="1"/>
  <c r="J83" s="1"/>
  <c r="K84" s="1"/>
  <c r="D83" l="1"/>
  <c r="E84" s="1"/>
  <c r="O84" l="1"/>
  <c r="L84" s="1"/>
  <c r="H85" l="1"/>
  <c r="I84"/>
  <c r="F84"/>
  <c r="C84" s="1"/>
  <c r="B85" l="1"/>
  <c r="N84" l="1"/>
  <c r="J84" s="1"/>
  <c r="K85" s="1"/>
  <c r="D84" l="1"/>
  <c r="E85" s="1"/>
  <c r="O85" l="1"/>
  <c r="L85" s="1"/>
  <c r="F85" l="1"/>
  <c r="C85" s="1"/>
  <c r="H86"/>
  <c r="I85"/>
  <c r="B86" l="1"/>
  <c r="N85" l="1"/>
  <c r="J85" s="1"/>
  <c r="K86" s="1"/>
  <c r="D85" l="1"/>
  <c r="E86" s="1"/>
  <c r="O86" l="1"/>
  <c r="L86" s="1"/>
  <c r="F86" l="1"/>
  <c r="I86"/>
  <c r="H87"/>
  <c r="B87" l="1"/>
  <c r="C86"/>
  <c r="N86" s="1"/>
  <c r="J86" s="1"/>
  <c r="K87" s="1"/>
  <c r="D86" l="1"/>
  <c r="E87" s="1"/>
  <c r="O87" l="1"/>
  <c r="L87" s="1"/>
  <c r="H88" l="1"/>
  <c r="I87"/>
  <c r="F87"/>
  <c r="C87" s="1"/>
  <c r="B88" l="1"/>
  <c r="N87" l="1"/>
  <c r="J87" s="1"/>
  <c r="K88" s="1"/>
  <c r="D87" l="1"/>
  <c r="E88" s="1"/>
  <c r="O88" l="1"/>
  <c r="L88" s="1"/>
  <c r="I88" l="1"/>
  <c r="H89"/>
  <c r="F88"/>
  <c r="C88" s="1"/>
  <c r="B89" l="1"/>
  <c r="N88" l="1"/>
  <c r="J88" s="1"/>
  <c r="K89" s="1"/>
  <c r="D88" l="1"/>
  <c r="E89" s="1"/>
  <c r="O89" l="1"/>
  <c r="L89" s="1"/>
  <c r="F89" l="1"/>
  <c r="C89" s="1"/>
  <c r="I89"/>
  <c r="H90"/>
  <c r="B90" l="1"/>
  <c r="N89" l="1"/>
  <c r="J89" s="1"/>
  <c r="K90" s="1"/>
  <c r="D89" l="1"/>
  <c r="E90" s="1"/>
  <c r="O90" l="1"/>
  <c r="L90" s="1"/>
  <c r="F90" l="1"/>
  <c r="C90" s="1"/>
  <c r="I90"/>
  <c r="H91"/>
  <c r="B91" l="1"/>
  <c r="N90" l="1"/>
  <c r="J90" s="1"/>
  <c r="K91" s="1"/>
  <c r="D90" l="1"/>
  <c r="E91" s="1"/>
  <c r="O91" l="1"/>
  <c r="L91" s="1"/>
  <c r="F91" l="1"/>
  <c r="C91" s="1"/>
  <c r="I91"/>
  <c r="H92"/>
  <c r="B92" l="1"/>
  <c r="N91" l="1"/>
  <c r="J91" s="1"/>
  <c r="K92" s="1"/>
  <c r="D91" l="1"/>
  <c r="E92" s="1"/>
  <c r="O92" l="1"/>
  <c r="L92" s="1"/>
  <c r="F92" l="1"/>
  <c r="C92" s="1"/>
  <c r="I92"/>
  <c r="H93"/>
  <c r="B93" l="1"/>
  <c r="N92" l="1"/>
  <c r="J92" s="1"/>
  <c r="K93" s="1"/>
  <c r="D92" l="1"/>
  <c r="E93" s="1"/>
  <c r="O93" l="1"/>
  <c r="L93" s="1"/>
  <c r="F93" l="1"/>
  <c r="C93" s="1"/>
  <c r="H94"/>
  <c r="I93"/>
  <c r="B94" l="1"/>
  <c r="N93" l="1"/>
  <c r="J93" s="1"/>
  <c r="K94" s="1"/>
  <c r="D93" l="1"/>
  <c r="E94" s="1"/>
  <c r="O94" l="1"/>
  <c r="L94" s="1"/>
  <c r="F94" l="1"/>
  <c r="C94" s="1"/>
  <c r="I94"/>
  <c r="H95"/>
  <c r="B95" l="1"/>
  <c r="N94" l="1"/>
  <c r="J94" s="1"/>
  <c r="K95" s="1"/>
  <c r="D94" l="1"/>
  <c r="E95" s="1"/>
  <c r="O95" l="1"/>
  <c r="L95" s="1"/>
  <c r="H96" l="1"/>
  <c r="I95"/>
  <c r="F95"/>
  <c r="C95" s="1"/>
  <c r="B96" l="1"/>
  <c r="N95" l="1"/>
  <c r="J95" s="1"/>
  <c r="K96" s="1"/>
  <c r="D95" l="1"/>
  <c r="E96" s="1"/>
  <c r="O96" s="1"/>
  <c r="F96" s="1"/>
  <c r="C96" s="1"/>
  <c r="B97" l="1"/>
  <c r="L96"/>
  <c r="H97" l="1"/>
  <c r="I96"/>
  <c r="N96" s="1"/>
  <c r="D96" s="1"/>
  <c r="E97" s="1"/>
  <c r="J96" l="1"/>
  <c r="K97" s="1"/>
  <c r="O97" s="1"/>
  <c r="F97" s="1"/>
  <c r="C97" s="1"/>
  <c r="B98" l="1"/>
  <c r="L97"/>
  <c r="H98" s="1"/>
  <c r="I97" l="1"/>
  <c r="N97" l="1"/>
  <c r="D97" s="1"/>
  <c r="E98" s="1"/>
  <c r="J97" l="1"/>
  <c r="K98" s="1"/>
  <c r="O98" l="1"/>
  <c r="F98" s="1"/>
  <c r="C98" s="1"/>
  <c r="B99" l="1"/>
  <c r="L98"/>
  <c r="H99" l="1"/>
  <c r="I98"/>
  <c r="N98" s="1"/>
  <c r="D98" s="1"/>
  <c r="E99" s="1"/>
  <c r="J98" l="1"/>
  <c r="K99" s="1"/>
  <c r="O99" l="1"/>
  <c r="F99" s="1"/>
  <c r="C99" s="1"/>
  <c r="B100" l="1"/>
  <c r="L99"/>
  <c r="I99" l="1"/>
  <c r="N99" s="1"/>
  <c r="D99" s="1"/>
  <c r="E100" s="1"/>
  <c r="H100"/>
  <c r="J99" l="1"/>
  <c r="O100" l="1"/>
  <c r="F100" s="1"/>
  <c r="C100" s="1"/>
  <c r="K100"/>
  <c r="B101" l="1"/>
  <c r="L100"/>
  <c r="H101" s="1"/>
  <c r="I100" l="1"/>
  <c r="N100" s="1"/>
  <c r="J100" s="1"/>
  <c r="K101" s="1"/>
  <c r="D100" l="1"/>
  <c r="E101" s="1"/>
  <c r="O101" s="1"/>
  <c r="L101" s="1"/>
  <c r="H102" l="1"/>
  <c r="I101"/>
  <c r="F101"/>
  <c r="C101" s="1"/>
  <c r="B102" l="1"/>
  <c r="N101" l="1"/>
  <c r="J101" s="1"/>
  <c r="K102" s="1"/>
  <c r="D101" l="1"/>
  <c r="E102" s="1"/>
  <c r="O102" s="1"/>
  <c r="F102" s="1"/>
  <c r="C102" l="1"/>
  <c r="B103"/>
  <c r="L102"/>
  <c r="H103" l="1"/>
  <c r="I102"/>
  <c r="N102" s="1"/>
  <c r="D102" s="1"/>
  <c r="E103" s="1"/>
  <c r="J102" l="1"/>
  <c r="K103" s="1"/>
  <c r="O103" l="1"/>
  <c r="F103" s="1"/>
  <c r="C103" s="1"/>
  <c r="L103" l="1"/>
  <c r="H104" s="1"/>
  <c r="B104"/>
  <c r="I103" l="1"/>
  <c r="N103" s="1"/>
  <c r="J103" s="1"/>
  <c r="K104" s="1"/>
  <c r="D103" l="1"/>
  <c r="E104" s="1"/>
  <c r="O104" l="1"/>
  <c r="L104" s="1"/>
  <c r="H105" l="1"/>
  <c r="I104"/>
  <c r="F104"/>
  <c r="C104" s="1"/>
  <c r="B105" l="1"/>
  <c r="N104" l="1"/>
  <c r="J104" s="1"/>
  <c r="K105" s="1"/>
  <c r="D104" l="1"/>
  <c r="E105" s="1"/>
  <c r="O105" l="1"/>
  <c r="L105" s="1"/>
  <c r="H106" l="1"/>
  <c r="I105"/>
  <c r="F105"/>
  <c r="C105" s="1"/>
  <c r="B106" l="1"/>
  <c r="N105" l="1"/>
  <c r="J105" s="1"/>
  <c r="K106" s="1"/>
  <c r="D105" l="1"/>
  <c r="E106" s="1"/>
  <c r="O106" l="1"/>
  <c r="L106" s="1"/>
  <c r="I106" l="1"/>
  <c r="H107"/>
  <c r="F106"/>
  <c r="C106" s="1"/>
  <c r="B107" l="1"/>
  <c r="N106" l="1"/>
  <c r="J106" s="1"/>
  <c r="K107" s="1"/>
  <c r="D106" l="1"/>
  <c r="E107" s="1"/>
  <c r="O107" l="1"/>
  <c r="L107" s="1"/>
  <c r="F107" l="1"/>
  <c r="C107" s="1"/>
  <c r="H108"/>
  <c r="I107"/>
  <c r="B108" l="1"/>
  <c r="N107" l="1"/>
  <c r="J107" s="1"/>
  <c r="K108" s="1"/>
  <c r="D107" l="1"/>
  <c r="E108" s="1"/>
  <c r="O108" l="1"/>
  <c r="L108" s="1"/>
  <c r="H109" l="1"/>
  <c r="I108"/>
  <c r="F108"/>
  <c r="C108" s="1"/>
  <c r="B109" l="1"/>
  <c r="N108" l="1"/>
  <c r="J108" s="1"/>
  <c r="K109" s="1"/>
  <c r="D108" l="1"/>
  <c r="E109" s="1"/>
  <c r="O109" l="1"/>
  <c r="L109" s="1"/>
  <c r="H110" l="1"/>
  <c r="I109"/>
  <c r="F109"/>
  <c r="C109" s="1"/>
  <c r="B110" l="1"/>
  <c r="N109" l="1"/>
  <c r="J109" s="1"/>
  <c r="K110" s="1"/>
  <c r="D109" l="1"/>
  <c r="E110" s="1"/>
  <c r="O110" l="1"/>
  <c r="L110" s="1"/>
  <c r="H111" l="1"/>
  <c r="I110"/>
  <c r="F110"/>
  <c r="C110" s="1"/>
  <c r="B111" l="1"/>
  <c r="N110" l="1"/>
  <c r="J110" s="1"/>
  <c r="K111" s="1"/>
  <c r="D110" l="1"/>
  <c r="E111" s="1"/>
  <c r="O111" l="1"/>
  <c r="L111" s="1"/>
  <c r="F111" l="1"/>
  <c r="C111" s="1"/>
  <c r="H112"/>
  <c r="I111"/>
  <c r="B112" l="1"/>
  <c r="N111" l="1"/>
  <c r="J111" s="1"/>
  <c r="K112" s="1"/>
  <c r="D111" l="1"/>
  <c r="E112" s="1"/>
  <c r="O112" l="1"/>
  <c r="L112" s="1"/>
  <c r="F112" l="1"/>
  <c r="C112" s="1"/>
  <c r="I112"/>
  <c r="H113"/>
  <c r="B113" l="1"/>
  <c r="N112" l="1"/>
  <c r="J112" s="1"/>
  <c r="K113" s="1"/>
  <c r="D112" l="1"/>
  <c r="E113" s="1"/>
  <c r="O113" l="1"/>
  <c r="L113" s="1"/>
  <c r="F113" l="1"/>
  <c r="C113" s="1"/>
  <c r="I113"/>
  <c r="H114"/>
  <c r="B114" l="1"/>
  <c r="N113" l="1"/>
  <c r="J113" s="1"/>
  <c r="K114" s="1"/>
  <c r="D113" l="1"/>
  <c r="E114" s="1"/>
  <c r="O114" l="1"/>
  <c r="L114" s="1"/>
  <c r="F114" l="1"/>
  <c r="H115"/>
  <c r="I114"/>
  <c r="B115" l="1"/>
  <c r="C114"/>
  <c r="N114" s="1"/>
  <c r="J114" s="1"/>
  <c r="K115" s="1"/>
  <c r="D114" l="1"/>
  <c r="E115" s="1"/>
  <c r="O115" l="1"/>
  <c r="L115" s="1"/>
  <c r="F115" l="1"/>
  <c r="H116"/>
  <c r="I115"/>
  <c r="B116" l="1"/>
  <c r="C115"/>
  <c r="N115" l="1"/>
  <c r="J115" s="1"/>
  <c r="K116" s="1"/>
  <c r="D115" l="1"/>
  <c r="E116" s="1"/>
  <c r="O116" s="1"/>
  <c r="F116" s="1"/>
  <c r="C116" l="1"/>
  <c r="B117"/>
  <c r="L116"/>
  <c r="I116" s="1"/>
  <c r="H117" l="1"/>
  <c r="N116"/>
  <c r="D116" s="1"/>
  <c r="E117" s="1"/>
  <c r="J116" l="1"/>
  <c r="O117" l="1"/>
  <c r="F117" s="1"/>
  <c r="C117" s="1"/>
  <c r="K117"/>
  <c r="L117" l="1"/>
  <c r="H118" s="1"/>
  <c r="B118"/>
  <c r="I117" l="1"/>
  <c r="N117" s="1"/>
  <c r="D117" s="1"/>
  <c r="E118" s="1"/>
  <c r="J117" l="1"/>
  <c r="O118" l="1"/>
  <c r="F118" s="1"/>
  <c r="C118" s="1"/>
  <c r="K118"/>
  <c r="B119" l="1"/>
  <c r="L118"/>
  <c r="I118" s="1"/>
  <c r="N118" s="1"/>
  <c r="D118" s="1"/>
  <c r="E119" s="1"/>
  <c r="H119" l="1"/>
  <c r="J118"/>
  <c r="K119" s="1"/>
  <c r="O119" s="1"/>
  <c r="F119" s="1"/>
  <c r="C119" s="1"/>
  <c r="B120" l="1"/>
  <c r="L119"/>
  <c r="H120" s="1"/>
  <c r="I119" l="1"/>
  <c r="N119" s="1"/>
  <c r="J119" s="1"/>
  <c r="K120" s="1"/>
  <c r="D119" l="1"/>
  <c r="E120" s="1"/>
  <c r="O120" l="1"/>
  <c r="L120" s="1"/>
  <c r="F120" l="1"/>
  <c r="H121"/>
  <c r="I120"/>
  <c r="B121" l="1"/>
  <c r="C120"/>
  <c r="N120" s="1"/>
  <c r="D120" s="1"/>
  <c r="E121" s="1"/>
  <c r="J120" l="1"/>
  <c r="K121" s="1"/>
  <c r="O121" l="1"/>
  <c r="F121" s="1"/>
  <c r="C121" s="1"/>
  <c r="B122" l="1"/>
  <c r="L121"/>
  <c r="H122" l="1"/>
  <c r="I121"/>
  <c r="N121" l="1"/>
  <c r="D121" s="1"/>
  <c r="E122" s="1"/>
  <c r="J121" l="1"/>
  <c r="K122" l="1"/>
  <c r="O122" s="1"/>
  <c r="F122" s="1"/>
  <c r="C122" s="1"/>
  <c r="B123" l="1"/>
  <c r="L122"/>
  <c r="I122" s="1"/>
  <c r="N122" s="1"/>
  <c r="D122" s="1"/>
  <c r="E123" s="1"/>
  <c r="H123" l="1"/>
  <c r="J122"/>
  <c r="K123" s="1"/>
  <c r="O123" l="1"/>
  <c r="F123" s="1"/>
  <c r="C123" s="1"/>
  <c r="B124" l="1"/>
  <c r="L123"/>
  <c r="H124" l="1"/>
  <c r="I123"/>
  <c r="N123" s="1"/>
  <c r="D123" s="1"/>
  <c r="E124" s="1"/>
  <c r="J123" l="1"/>
  <c r="K124" s="1"/>
  <c r="O124" s="1"/>
  <c r="F124" s="1"/>
  <c r="C124" s="1"/>
  <c r="B125" l="1"/>
  <c r="L124"/>
  <c r="H125" s="1"/>
  <c r="I124" l="1"/>
  <c r="N124" s="1"/>
  <c r="D124" s="1"/>
  <c r="E125" s="1"/>
  <c r="J124" l="1"/>
  <c r="K125" s="1"/>
  <c r="O125" l="1"/>
  <c r="F125" s="1"/>
  <c r="C125" s="1"/>
  <c r="B126" l="1"/>
  <c r="L125"/>
  <c r="H126" l="1"/>
  <c r="I125"/>
  <c r="N125" s="1"/>
  <c r="D125" s="1"/>
  <c r="E126" s="1"/>
  <c r="J125" l="1"/>
  <c r="O126" l="1"/>
  <c r="F126" s="1"/>
  <c r="C126" s="1"/>
  <c r="K126"/>
  <c r="B127" l="1"/>
  <c r="L126"/>
  <c r="H127" s="1"/>
  <c r="I126" l="1"/>
  <c r="N126" s="1"/>
  <c r="D126" s="1"/>
  <c r="E127" s="1"/>
  <c r="J126" l="1"/>
  <c r="K127" s="1"/>
  <c r="O127" l="1"/>
  <c r="F127" s="1"/>
  <c r="C127" s="1"/>
  <c r="B128" l="1"/>
  <c r="L127"/>
  <c r="H128" s="1"/>
  <c r="I127" l="1"/>
  <c r="N127" s="1"/>
  <c r="D127" s="1"/>
  <c r="E128" s="1"/>
  <c r="J127" l="1"/>
  <c r="K128" s="1"/>
  <c r="O128" s="1"/>
  <c r="F128" s="1"/>
  <c r="C128" s="1"/>
  <c r="L128" l="1"/>
  <c r="H129" s="1"/>
  <c r="B129"/>
  <c r="I128" l="1"/>
  <c r="N128" s="1"/>
  <c r="D128" s="1"/>
  <c r="E129" s="1"/>
  <c r="J128" l="1"/>
  <c r="K129" l="1"/>
  <c r="O129" s="1"/>
  <c r="L129" s="1"/>
  <c r="I129" s="1"/>
  <c r="F129" l="1"/>
  <c r="B130" s="1"/>
  <c r="H130"/>
  <c r="C129" l="1"/>
  <c r="N129" s="1"/>
  <c r="J129" s="1"/>
  <c r="K130" s="1"/>
  <c r="D129" l="1"/>
  <c r="E130" s="1"/>
  <c r="O130" s="1"/>
  <c r="L130" s="1"/>
  <c r="F130" l="1"/>
  <c r="C130" s="1"/>
  <c r="H131"/>
  <c r="I130"/>
  <c r="B131" l="1"/>
  <c r="N130" l="1"/>
  <c r="J130" s="1"/>
  <c r="K131" s="1"/>
  <c r="D130" l="1"/>
  <c r="E131" s="1"/>
  <c r="O131" l="1"/>
  <c r="L131" s="1"/>
  <c r="F131" l="1"/>
  <c r="H132"/>
  <c r="I131"/>
  <c r="B132" l="1"/>
  <c r="C131"/>
  <c r="N131" s="1"/>
  <c r="D131" s="1"/>
  <c r="E132" s="1"/>
  <c r="J131" l="1"/>
  <c r="K132" s="1"/>
  <c r="O132" l="1"/>
  <c r="F132" s="1"/>
  <c r="C132" s="1"/>
  <c r="L132" l="1"/>
  <c r="B133"/>
  <c r="H133" l="1"/>
  <c r="I132"/>
  <c r="N132" l="1"/>
  <c r="D132" s="1"/>
  <c r="E133" s="1"/>
  <c r="J132" l="1"/>
  <c r="K133" l="1"/>
  <c r="O133" s="1"/>
  <c r="L133" s="1"/>
  <c r="F133" l="1"/>
  <c r="C133" s="1"/>
  <c r="H134"/>
  <c r="I133"/>
  <c r="B134" l="1"/>
  <c r="N133"/>
  <c r="J133" s="1"/>
  <c r="K134" s="1"/>
  <c r="D133" l="1"/>
  <c r="E134" s="1"/>
  <c r="O134" l="1"/>
  <c r="L134" s="1"/>
  <c r="F134" l="1"/>
  <c r="I134"/>
  <c r="H135"/>
  <c r="B135" l="1"/>
  <c r="C134"/>
  <c r="N134" s="1"/>
  <c r="J134" s="1"/>
  <c r="K135" s="1"/>
  <c r="D134" l="1"/>
  <c r="E135" s="1"/>
  <c r="O135" l="1"/>
  <c r="L135" s="1"/>
  <c r="F135" l="1"/>
  <c r="C135" s="1"/>
  <c r="H136"/>
  <c r="I135"/>
  <c r="B136" l="1"/>
  <c r="N135" l="1"/>
  <c r="J135" s="1"/>
  <c r="K136" s="1"/>
  <c r="D135" l="1"/>
  <c r="E136" s="1"/>
  <c r="O136" l="1"/>
  <c r="L136" s="1"/>
  <c r="F136" l="1"/>
  <c r="C136" s="1"/>
  <c r="H137"/>
  <c r="I136"/>
  <c r="B137" l="1"/>
  <c r="N136" l="1"/>
  <c r="J136" s="1"/>
  <c r="K137" s="1"/>
  <c r="D136" l="1"/>
  <c r="E137" s="1"/>
  <c r="O137" l="1"/>
  <c r="L137" s="1"/>
  <c r="F137" l="1"/>
  <c r="H138"/>
  <c r="I137"/>
  <c r="B138" l="1"/>
  <c r="C137"/>
  <c r="N137" s="1"/>
  <c r="D137" s="1"/>
  <c r="E138" s="1"/>
  <c r="J137" l="1"/>
  <c r="O138" l="1"/>
  <c r="F138" s="1"/>
  <c r="C138" s="1"/>
  <c r="K138"/>
  <c r="B139" l="1"/>
  <c r="L138"/>
  <c r="H139" s="1"/>
  <c r="I138" l="1"/>
  <c r="N138" s="1"/>
  <c r="J138" s="1"/>
  <c r="K139" s="1"/>
  <c r="D138" l="1"/>
  <c r="E139" s="1"/>
  <c r="O139" s="1"/>
  <c r="L139" s="1"/>
  <c r="H140" l="1"/>
  <c r="I139"/>
  <c r="F139"/>
  <c r="C139" s="1"/>
  <c r="B140" l="1"/>
  <c r="N139" l="1"/>
  <c r="J139" s="1"/>
  <c r="K140" s="1"/>
  <c r="D139" l="1"/>
  <c r="E140" s="1"/>
  <c r="O140" l="1"/>
  <c r="L140" s="1"/>
  <c r="I140" l="1"/>
  <c r="H141"/>
  <c r="F140"/>
  <c r="C140" s="1"/>
  <c r="B141" l="1"/>
  <c r="N140" l="1"/>
  <c r="J140" s="1"/>
  <c r="K141" s="1"/>
  <c r="D140" l="1"/>
  <c r="E141" s="1"/>
  <c r="O141" l="1"/>
  <c r="L141" s="1"/>
  <c r="F141" l="1"/>
  <c r="C141" s="1"/>
  <c r="I141"/>
  <c r="H142"/>
  <c r="B142" l="1"/>
  <c r="N141" l="1"/>
  <c r="J141" s="1"/>
  <c r="K142" s="1"/>
  <c r="D141" l="1"/>
  <c r="E142" s="1"/>
  <c r="O142" l="1"/>
  <c r="L142" s="1"/>
  <c r="H143" l="1"/>
  <c r="I142"/>
  <c r="F142"/>
  <c r="C142" s="1"/>
  <c r="B143" l="1"/>
  <c r="N142" l="1"/>
  <c r="J142" s="1"/>
  <c r="K143" s="1"/>
  <c r="D142" l="1"/>
  <c r="E143" s="1"/>
  <c r="O143" l="1"/>
  <c r="L143" s="1"/>
  <c r="H144" l="1"/>
  <c r="I143"/>
  <c r="F143"/>
  <c r="C143" s="1"/>
  <c r="B144" l="1"/>
  <c r="N143" l="1"/>
  <c r="J143" s="1"/>
  <c r="K144" s="1"/>
  <c r="D143" l="1"/>
  <c r="E144" s="1"/>
  <c r="O144" l="1"/>
  <c r="L144" s="1"/>
  <c r="F144" l="1"/>
  <c r="C144" s="1"/>
  <c r="H145"/>
  <c r="I144"/>
  <c r="B145" l="1"/>
  <c r="N144" l="1"/>
  <c r="J144" s="1"/>
  <c r="K145" s="1"/>
  <c r="D144" l="1"/>
  <c r="E145" s="1"/>
  <c r="O145" l="1"/>
  <c r="L145" s="1"/>
  <c r="H146" l="1"/>
  <c r="I145"/>
  <c r="F145"/>
  <c r="C145" s="1"/>
  <c r="B146" l="1"/>
  <c r="N145" l="1"/>
  <c r="J145" s="1"/>
  <c r="K146" s="1"/>
  <c r="D145" l="1"/>
  <c r="E146" s="1"/>
  <c r="O146" s="1"/>
  <c r="L146" s="1"/>
  <c r="H147" l="1"/>
  <c r="I146"/>
  <c r="F146"/>
  <c r="C146" s="1"/>
  <c r="B147" l="1"/>
  <c r="N146" l="1"/>
  <c r="J146" s="1"/>
  <c r="K147" s="1"/>
  <c r="D146" l="1"/>
  <c r="E147" s="1"/>
  <c r="O147" l="1"/>
  <c r="L147" s="1"/>
  <c r="H148" l="1"/>
  <c r="I147"/>
  <c r="F147"/>
  <c r="C147" s="1"/>
  <c r="B148" l="1"/>
  <c r="N147" l="1"/>
  <c r="J147" s="1"/>
  <c r="K148" s="1"/>
  <c r="D147" l="1"/>
  <c r="E148" s="1"/>
  <c r="O148" l="1"/>
  <c r="L148" s="1"/>
  <c r="F148" l="1"/>
  <c r="C148" s="1"/>
  <c r="I148"/>
  <c r="H149"/>
  <c r="B149" l="1"/>
  <c r="N148" l="1"/>
  <c r="J148" s="1"/>
  <c r="K149" s="1"/>
  <c r="D148" l="1"/>
  <c r="E149" s="1"/>
  <c r="O149" l="1"/>
  <c r="L149" s="1"/>
  <c r="I149" l="1"/>
  <c r="H150"/>
  <c r="F149"/>
  <c r="C149" s="1"/>
  <c r="B150" l="1"/>
  <c r="N149" l="1"/>
  <c r="J149" s="1"/>
  <c r="K150" s="1"/>
  <c r="D149" l="1"/>
  <c r="E150" s="1"/>
  <c r="O150" l="1"/>
  <c r="L150" s="1"/>
  <c r="I150" l="1"/>
  <c r="H151"/>
  <c r="F150"/>
  <c r="C150" s="1"/>
  <c r="B151" l="1"/>
  <c r="N150" l="1"/>
  <c r="J150" s="1"/>
  <c r="K151" s="1"/>
  <c r="D150" l="1"/>
  <c r="E151" s="1"/>
  <c r="O151" l="1"/>
  <c r="L151" s="1"/>
  <c r="I151" l="1"/>
  <c r="H152"/>
  <c r="F151"/>
  <c r="C151" s="1"/>
  <c r="B152" l="1"/>
  <c r="N151" l="1"/>
  <c r="J151" s="1"/>
  <c r="K152" s="1"/>
  <c r="D151" l="1"/>
  <c r="E152" s="1"/>
  <c r="O152" l="1"/>
  <c r="L152" s="1"/>
  <c r="F152" l="1"/>
  <c r="C152" s="1"/>
  <c r="I152"/>
  <c r="H153"/>
  <c r="B153" l="1"/>
  <c r="N152" l="1"/>
  <c r="J152" s="1"/>
  <c r="K153" s="1"/>
  <c r="D152" l="1"/>
  <c r="E153" s="1"/>
  <c r="O153" l="1"/>
  <c r="L153" s="1"/>
  <c r="F153" l="1"/>
  <c r="B154" s="1"/>
  <c r="H154"/>
  <c r="I153"/>
  <c r="C153" l="1"/>
  <c r="N153" s="1"/>
  <c r="D153" s="1"/>
  <c r="E154" s="1"/>
  <c r="J153" l="1"/>
  <c r="K154" s="1"/>
  <c r="O154" l="1"/>
  <c r="F154" s="1"/>
  <c r="C154" s="1"/>
  <c r="L154" l="1"/>
  <c r="B155"/>
  <c r="H155" l="1"/>
  <c r="I154"/>
  <c r="N154" l="1"/>
  <c r="D154" s="1"/>
  <c r="E155" s="1"/>
  <c r="J154" l="1"/>
  <c r="O155" l="1"/>
  <c r="L155" s="1"/>
  <c r="K155"/>
  <c r="F155" l="1"/>
  <c r="C155" s="1"/>
  <c r="H156"/>
  <c r="I155"/>
  <c r="B156" l="1"/>
  <c r="N155"/>
  <c r="J155" s="1"/>
  <c r="K156" s="1"/>
  <c r="D155" l="1"/>
  <c r="E156" s="1"/>
  <c r="O156" l="1"/>
  <c r="L156" s="1"/>
  <c r="I156" l="1"/>
  <c r="H157"/>
  <c r="F156"/>
  <c r="C156" s="1"/>
  <c r="B157" l="1"/>
  <c r="N156" l="1"/>
  <c r="J156" s="1"/>
  <c r="K157" s="1"/>
  <c r="D156" l="1"/>
  <c r="E157" s="1"/>
  <c r="O157" l="1"/>
  <c r="L157" s="1"/>
  <c r="H158" l="1"/>
  <c r="I157"/>
  <c r="F157"/>
  <c r="C157" s="1"/>
  <c r="B158" l="1"/>
  <c r="N157" l="1"/>
  <c r="J157" s="1"/>
  <c r="K158" s="1"/>
  <c r="D157" l="1"/>
  <c r="E158" s="1"/>
  <c r="O158" l="1"/>
  <c r="L158" s="1"/>
  <c r="H159" l="1"/>
  <c r="I158"/>
  <c r="F158"/>
  <c r="C158" s="1"/>
  <c r="B159" l="1"/>
  <c r="N158" l="1"/>
  <c r="J158" s="1"/>
  <c r="K159" s="1"/>
  <c r="D158" l="1"/>
  <c r="E159" s="1"/>
  <c r="O159" l="1"/>
  <c r="L159" s="1"/>
  <c r="F159" l="1"/>
  <c r="B160" s="1"/>
  <c r="I159"/>
  <c r="H160"/>
  <c r="C159" l="1"/>
  <c r="N159" s="1"/>
  <c r="J159" s="1"/>
  <c r="K160" s="1"/>
  <c r="D159" l="1"/>
  <c r="E160" s="1"/>
  <c r="O160" l="1"/>
  <c r="L160" s="1"/>
  <c r="F160" l="1"/>
  <c r="C160" s="1"/>
  <c r="H161"/>
  <c r="I160"/>
  <c r="B161" l="1"/>
  <c r="N160" l="1"/>
  <c r="J160" s="1"/>
  <c r="K161" s="1"/>
  <c r="D160" l="1"/>
  <c r="E161" s="1"/>
  <c r="O161" l="1"/>
  <c r="L161" s="1"/>
  <c r="F161" l="1"/>
  <c r="C161" s="1"/>
  <c r="H162"/>
  <c r="I161"/>
  <c r="B162" l="1"/>
  <c r="N161" l="1"/>
  <c r="J161" s="1"/>
  <c r="K162" s="1"/>
  <c r="D161" l="1"/>
  <c r="E162" s="1"/>
  <c r="O162" l="1"/>
  <c r="L162" s="1"/>
  <c r="H163" l="1"/>
  <c r="I162"/>
  <c r="F162"/>
  <c r="C162" s="1"/>
  <c r="B163" l="1"/>
  <c r="N162" l="1"/>
  <c r="J162" s="1"/>
  <c r="K163" s="1"/>
  <c r="D162" l="1"/>
  <c r="E163" s="1"/>
  <c r="O163" l="1"/>
  <c r="L163" s="1"/>
  <c r="F163" l="1"/>
  <c r="C163" s="1"/>
  <c r="I163"/>
  <c r="H164"/>
  <c r="B164" l="1"/>
  <c r="N163" l="1"/>
  <c r="J163" s="1"/>
  <c r="K164" s="1"/>
  <c r="D163" l="1"/>
  <c r="E164" s="1"/>
  <c r="O164" l="1"/>
  <c r="L164" s="1"/>
  <c r="F164" l="1"/>
  <c r="C164" s="1"/>
  <c r="I164"/>
  <c r="H165"/>
  <c r="B165" l="1"/>
  <c r="N164" l="1"/>
  <c r="J164" s="1"/>
  <c r="K165" s="1"/>
  <c r="D164" l="1"/>
  <c r="E165" s="1"/>
  <c r="O165" l="1"/>
  <c r="L165" s="1"/>
  <c r="F165" l="1"/>
  <c r="H166"/>
  <c r="I165"/>
  <c r="B166" l="1"/>
  <c r="C165"/>
  <c r="N165" s="1"/>
  <c r="D165" s="1"/>
  <c r="E166" s="1"/>
  <c r="J165" l="1"/>
  <c r="K166" s="1"/>
  <c r="O166" l="1"/>
  <c r="F166" s="1"/>
  <c r="C166" s="1"/>
  <c r="L166" l="1"/>
  <c r="B167"/>
  <c r="H167" l="1"/>
  <c r="I166"/>
  <c r="N166" l="1"/>
  <c r="D166" s="1"/>
  <c r="E167" s="1"/>
  <c r="J166" l="1"/>
  <c r="O167" l="1"/>
  <c r="F167" s="1"/>
  <c r="C167" s="1"/>
  <c r="K167"/>
  <c r="B168" l="1"/>
  <c r="L167"/>
  <c r="H168" s="1"/>
  <c r="I167" l="1"/>
  <c r="N167" s="1"/>
  <c r="D167" s="1"/>
  <c r="E168" s="1"/>
  <c r="J167" l="1"/>
  <c r="K168" s="1"/>
  <c r="O168" l="1"/>
  <c r="F168" s="1"/>
  <c r="B169" s="1"/>
  <c r="C168" l="1"/>
  <c r="L168"/>
  <c r="I168" l="1"/>
  <c r="N168" s="1"/>
  <c r="J168" s="1"/>
  <c r="K169" s="1"/>
  <c r="H169"/>
  <c r="D168" l="1"/>
  <c r="E169" s="1"/>
  <c r="O169" s="1"/>
  <c r="L169" s="1"/>
  <c r="I169" s="1"/>
  <c r="H170" l="1"/>
  <c r="F169"/>
  <c r="C169" s="1"/>
  <c r="B170" l="1"/>
  <c r="N169"/>
  <c r="J169" s="1"/>
  <c r="K170" s="1"/>
  <c r="D169" l="1"/>
  <c r="E170" s="1"/>
  <c r="O170" l="1"/>
  <c r="L170" s="1"/>
  <c r="F170" l="1"/>
  <c r="C170" s="1"/>
  <c r="I170"/>
  <c r="H171"/>
  <c r="B171" l="1"/>
  <c r="N170" l="1"/>
  <c r="J170" s="1"/>
  <c r="K171" s="1"/>
  <c r="D170" l="1"/>
  <c r="E171" s="1"/>
  <c r="O171" l="1"/>
  <c r="L171" s="1"/>
  <c r="F171" l="1"/>
  <c r="I171"/>
  <c r="H172"/>
  <c r="B172" l="1"/>
  <c r="C171"/>
  <c r="N171" s="1"/>
  <c r="J171" s="1"/>
  <c r="K172" s="1"/>
  <c r="D171" l="1"/>
  <c r="E172" s="1"/>
  <c r="O172" l="1"/>
  <c r="L172" s="1"/>
  <c r="H173" l="1"/>
  <c r="I172"/>
  <c r="F172"/>
  <c r="C172" s="1"/>
  <c r="B173" l="1"/>
  <c r="N172" l="1"/>
  <c r="J172" s="1"/>
  <c r="K173" s="1"/>
  <c r="D172" l="1"/>
  <c r="E173" s="1"/>
  <c r="O173" l="1"/>
  <c r="L173" s="1"/>
  <c r="F173" l="1"/>
  <c r="C173" s="1"/>
  <c r="H174"/>
  <c r="I173"/>
  <c r="B174" l="1"/>
  <c r="N173" l="1"/>
  <c r="J173" s="1"/>
  <c r="K174" s="1"/>
  <c r="D173" l="1"/>
  <c r="E174" s="1"/>
  <c r="O174" l="1"/>
  <c r="L174" s="1"/>
  <c r="H175" s="1"/>
  <c r="F174" l="1"/>
  <c r="B175" s="1"/>
  <c r="I174"/>
  <c r="C174" l="1"/>
  <c r="N174" s="1"/>
  <c r="J174" s="1"/>
  <c r="K175" s="1"/>
  <c r="D174" l="1"/>
  <c r="E175" s="1"/>
  <c r="O175" s="1"/>
  <c r="L175" s="1"/>
  <c r="F175" l="1"/>
  <c r="C175" s="1"/>
  <c r="H176"/>
  <c r="I175"/>
  <c r="B176" l="1"/>
  <c r="N175" l="1"/>
  <c r="J175" s="1"/>
  <c r="K176" s="1"/>
  <c r="D175" l="1"/>
  <c r="E176" s="1"/>
  <c r="O176" l="1"/>
  <c r="L176" s="1"/>
  <c r="F176" l="1"/>
  <c r="C176" s="1"/>
  <c r="I176"/>
  <c r="H177"/>
  <c r="B177" l="1"/>
  <c r="N176" l="1"/>
  <c r="J176" s="1"/>
  <c r="K177" s="1"/>
  <c r="D176" l="1"/>
  <c r="E177" s="1"/>
  <c r="O177" l="1"/>
  <c r="L177" s="1"/>
  <c r="I177" l="1"/>
  <c r="H178"/>
  <c r="F177"/>
  <c r="C177" s="1"/>
  <c r="B178" l="1"/>
  <c r="N177" l="1"/>
  <c r="J177" s="1"/>
  <c r="K178" s="1"/>
  <c r="D177" l="1"/>
  <c r="E178" s="1"/>
  <c r="O178" l="1"/>
  <c r="L178" s="1"/>
  <c r="F178" l="1"/>
  <c r="C178" s="1"/>
  <c r="I178"/>
  <c r="H179"/>
  <c r="B179" l="1"/>
  <c r="N178" l="1"/>
  <c r="J178" s="1"/>
  <c r="K179" s="1"/>
  <c r="D178" l="1"/>
  <c r="E179" s="1"/>
  <c r="O179" l="1"/>
  <c r="L179" s="1"/>
  <c r="H180" l="1"/>
  <c r="I179"/>
  <c r="F179"/>
  <c r="C179" s="1"/>
  <c r="B180" l="1"/>
  <c r="N179" l="1"/>
  <c r="J179" s="1"/>
  <c r="K180" s="1"/>
  <c r="D179" l="1"/>
  <c r="E180" s="1"/>
  <c r="O180" l="1"/>
  <c r="L180" s="1"/>
  <c r="H181" l="1"/>
  <c r="I180"/>
  <c r="F180"/>
  <c r="C180" s="1"/>
  <c r="B181" l="1"/>
  <c r="N180" l="1"/>
  <c r="J180" s="1"/>
  <c r="K181" s="1"/>
  <c r="D180" l="1"/>
  <c r="E181" s="1"/>
  <c r="O181" l="1"/>
  <c r="L181" s="1"/>
  <c r="I181" l="1"/>
  <c r="H182"/>
  <c r="F181"/>
  <c r="C181" s="1"/>
  <c r="B182" l="1"/>
  <c r="N181" l="1"/>
  <c r="J181" s="1"/>
  <c r="K182" s="1"/>
  <c r="D181" l="1"/>
  <c r="E182" s="1"/>
  <c r="O182" l="1"/>
  <c r="L182" s="1"/>
  <c r="F182" l="1"/>
  <c r="B183" s="1"/>
  <c r="H183"/>
  <c r="I182"/>
  <c r="C182" l="1"/>
  <c r="N182" s="1"/>
  <c r="D182" s="1"/>
  <c r="E183" s="1"/>
  <c r="J182" l="1"/>
  <c r="K183" s="1"/>
  <c r="O183" l="1"/>
  <c r="F183" s="1"/>
  <c r="C183" s="1"/>
  <c r="L183" l="1"/>
  <c r="B184"/>
  <c r="H184" l="1"/>
  <c r="I183"/>
  <c r="N183" l="1"/>
  <c r="D183" s="1"/>
  <c r="E184" s="1"/>
  <c r="J183" l="1"/>
  <c r="O184" l="1"/>
  <c r="L184" s="1"/>
  <c r="K184"/>
  <c r="F184" l="1"/>
  <c r="C184" s="1"/>
  <c r="H185"/>
  <c r="I184"/>
  <c r="B185" l="1"/>
  <c r="N184"/>
  <c r="J184" s="1"/>
  <c r="K185" s="1"/>
  <c r="D184" l="1"/>
  <c r="E185" s="1"/>
  <c r="O185" l="1"/>
  <c r="L185" s="1"/>
  <c r="F185" l="1"/>
  <c r="C185" s="1"/>
  <c r="H186"/>
  <c r="I185"/>
  <c r="B186" l="1"/>
  <c r="N185" l="1"/>
  <c r="J185" s="1"/>
  <c r="K186" s="1"/>
  <c r="D185" l="1"/>
  <c r="E186" s="1"/>
  <c r="O186" l="1"/>
  <c r="L186" s="1"/>
  <c r="F186" l="1"/>
  <c r="C186" s="1"/>
  <c r="H187"/>
  <c r="I186"/>
  <c r="B187" l="1"/>
  <c r="N186" l="1"/>
  <c r="J186" s="1"/>
  <c r="K187" s="1"/>
  <c r="D186" l="1"/>
  <c r="E187" s="1"/>
  <c r="O187" l="1"/>
  <c r="L187" s="1"/>
  <c r="F187" l="1"/>
  <c r="B188" s="1"/>
  <c r="H188"/>
  <c r="I187"/>
  <c r="C187" l="1"/>
  <c r="N187" s="1"/>
  <c r="J187" s="1"/>
  <c r="K188" s="1"/>
  <c r="D187" l="1"/>
  <c r="E188" s="1"/>
  <c r="O188" l="1"/>
  <c r="L188" s="1"/>
  <c r="H189" l="1"/>
  <c r="I188"/>
  <c r="F188"/>
  <c r="C188" s="1"/>
  <c r="B189" l="1"/>
  <c r="N188" l="1"/>
  <c r="J188" s="1"/>
  <c r="K189" s="1"/>
  <c r="D188" l="1"/>
  <c r="E189" s="1"/>
  <c r="O189" l="1"/>
  <c r="L189" s="1"/>
  <c r="H190" l="1"/>
  <c r="I189"/>
  <c r="F189"/>
  <c r="C189" s="1"/>
  <c r="B190" l="1"/>
  <c r="N189" l="1"/>
  <c r="J189" s="1"/>
  <c r="K190" s="1"/>
  <c r="D189" l="1"/>
  <c r="E190" s="1"/>
  <c r="O190" l="1"/>
  <c r="L190" s="1"/>
  <c r="H191" l="1"/>
  <c r="I190"/>
  <c r="F190"/>
  <c r="C190" s="1"/>
  <c r="B191" l="1"/>
  <c r="N190" l="1"/>
  <c r="J190" s="1"/>
  <c r="K191" s="1"/>
  <c r="D190" l="1"/>
  <c r="E191" s="1"/>
  <c r="O191" s="1"/>
  <c r="F191" s="1"/>
  <c r="C191" l="1"/>
  <c r="B192"/>
  <c r="L191"/>
  <c r="H192" l="1"/>
  <c r="I191"/>
  <c r="N191" s="1"/>
  <c r="D191" s="1"/>
  <c r="E192" s="1"/>
  <c r="O192" l="1"/>
  <c r="F192" s="1"/>
  <c r="C192" s="1"/>
  <c r="J191"/>
  <c r="K192" s="1"/>
  <c r="B193" l="1"/>
  <c r="L192"/>
  <c r="H193" s="1"/>
  <c r="I192" l="1"/>
  <c r="N192" s="1"/>
  <c r="J192" s="1"/>
  <c r="K193" s="1"/>
  <c r="D192" l="1"/>
  <c r="E193" s="1"/>
  <c r="O193" l="1"/>
  <c r="L193" s="1"/>
  <c r="F193" l="1"/>
  <c r="C193" s="1"/>
  <c r="H194"/>
  <c r="I193"/>
  <c r="B194" l="1"/>
  <c r="N193" l="1"/>
  <c r="J193" s="1"/>
  <c r="K194" s="1"/>
  <c r="D193" l="1"/>
  <c r="E194" s="1"/>
  <c r="O194" l="1"/>
  <c r="L194" s="1"/>
  <c r="I194" l="1"/>
  <c r="H195"/>
  <c r="F194"/>
  <c r="C194" s="1"/>
  <c r="B195" l="1"/>
  <c r="N194" l="1"/>
  <c r="J194" s="1"/>
  <c r="K195" s="1"/>
  <c r="D194" l="1"/>
  <c r="E195" s="1"/>
  <c r="O195" l="1"/>
  <c r="L195" s="1"/>
  <c r="I195" l="1"/>
  <c r="H196"/>
  <c r="F195"/>
  <c r="C195" s="1"/>
  <c r="B196" l="1"/>
  <c r="N195" l="1"/>
  <c r="J195" s="1"/>
  <c r="K196" s="1"/>
  <c r="D195" l="1"/>
  <c r="E196" s="1"/>
  <c r="O196" l="1"/>
  <c r="L196" s="1"/>
  <c r="F196" l="1"/>
  <c r="B197" s="1"/>
  <c r="I196"/>
  <c r="H197"/>
  <c r="C196" l="1"/>
  <c r="N196" s="1"/>
  <c r="J196" s="1"/>
  <c r="K197" s="1"/>
  <c r="D196" l="1"/>
  <c r="E197" s="1"/>
  <c r="O197" l="1"/>
  <c r="L197" s="1"/>
  <c r="H198" l="1"/>
  <c r="I197"/>
  <c r="F197"/>
  <c r="C197" s="1"/>
  <c r="B198" l="1"/>
  <c r="N197" l="1"/>
  <c r="J197" s="1"/>
  <c r="K198" s="1"/>
  <c r="D197" l="1"/>
  <c r="E198" s="1"/>
  <c r="O198" l="1"/>
  <c r="L198" s="1"/>
  <c r="H199" l="1"/>
  <c r="I198"/>
  <c r="F198"/>
  <c r="C198" s="1"/>
  <c r="B199" l="1"/>
  <c r="N198" l="1"/>
  <c r="J198" s="1"/>
  <c r="K199" s="1"/>
  <c r="D198" l="1"/>
  <c r="E199" s="1"/>
  <c r="O199" l="1"/>
  <c r="L199" s="1"/>
  <c r="H200" l="1"/>
  <c r="I199"/>
  <c r="F199"/>
  <c r="C199" s="1"/>
  <c r="B200" l="1"/>
  <c r="N199" l="1"/>
  <c r="J199" s="1"/>
  <c r="K200" s="1"/>
  <c r="D199" l="1"/>
  <c r="E200" s="1"/>
  <c r="O200" l="1"/>
  <c r="L200" s="1"/>
  <c r="I200" l="1"/>
  <c r="H201"/>
  <c r="F200"/>
  <c r="C200" s="1"/>
  <c r="B201" l="1"/>
  <c r="N200" l="1"/>
  <c r="J200" s="1"/>
  <c r="K201" s="1"/>
  <c r="D200" l="1"/>
  <c r="E201" s="1"/>
  <c r="O201" l="1"/>
  <c r="L201" s="1"/>
  <c r="H202" l="1"/>
  <c r="I201"/>
  <c r="F201"/>
  <c r="C201" s="1"/>
  <c r="B202" l="1"/>
  <c r="N201" l="1"/>
  <c r="J201" s="1"/>
  <c r="K202" s="1"/>
  <c r="D201" l="1"/>
  <c r="E202" s="1"/>
  <c r="O202" l="1"/>
  <c r="L202" s="1"/>
  <c r="F202" l="1"/>
  <c r="H203"/>
  <c r="I202"/>
  <c r="B203" l="1"/>
  <c r="C202"/>
  <c r="N202" s="1"/>
  <c r="J202" s="1"/>
  <c r="K203" s="1"/>
  <c r="D202" l="1"/>
  <c r="E203" s="1"/>
  <c r="O203" l="1"/>
  <c r="L203" s="1"/>
  <c r="H204" l="1"/>
  <c r="I203"/>
  <c r="F203"/>
  <c r="C203" s="1"/>
  <c r="B204" l="1"/>
  <c r="N203" l="1"/>
  <c r="J203" s="1"/>
  <c r="K204" s="1"/>
  <c r="D203" l="1"/>
  <c r="E204" s="1"/>
  <c r="O204" l="1"/>
  <c r="L204" s="1"/>
  <c r="F204" l="1"/>
  <c r="C204" s="1"/>
  <c r="H205"/>
  <c r="I204"/>
  <c r="B205" l="1"/>
  <c r="N204" l="1"/>
  <c r="J204" s="1"/>
  <c r="K205" s="1"/>
  <c r="D204" l="1"/>
  <c r="E205" s="1"/>
  <c r="O205" l="1"/>
  <c r="L205" s="1"/>
  <c r="F205" l="1"/>
  <c r="C205" s="1"/>
  <c r="H206"/>
  <c r="I205"/>
  <c r="B206" l="1"/>
  <c r="N205" l="1"/>
  <c r="J205" s="1"/>
  <c r="K206" s="1"/>
  <c r="D205" l="1"/>
  <c r="E206" s="1"/>
  <c r="O206" s="1"/>
  <c r="L206" s="1"/>
  <c r="H207" l="1"/>
  <c r="I206"/>
  <c r="F206"/>
  <c r="C206" s="1"/>
  <c r="B207" l="1"/>
  <c r="N206" l="1"/>
  <c r="J206" s="1"/>
  <c r="K207" s="1"/>
  <c r="D206" l="1"/>
  <c r="E207" s="1"/>
  <c r="O207" l="1"/>
  <c r="L207" s="1"/>
  <c r="H208" l="1"/>
  <c r="I207"/>
  <c r="F207"/>
  <c r="C207" s="1"/>
  <c r="B208" l="1"/>
  <c r="N207" l="1"/>
  <c r="J207" s="1"/>
  <c r="K208" s="1"/>
  <c r="D207" l="1"/>
  <c r="E208" s="1"/>
  <c r="O208" l="1"/>
  <c r="L208" s="1"/>
  <c r="F208" l="1"/>
  <c r="H209"/>
  <c r="I208"/>
  <c r="B209" l="1"/>
  <c r="C208"/>
  <c r="N208" s="1"/>
  <c r="J208" s="1"/>
  <c r="K209" s="1"/>
  <c r="D208" l="1"/>
  <c r="E209" s="1"/>
  <c r="O209" l="1"/>
  <c r="L209" s="1"/>
  <c r="H210" l="1"/>
  <c r="I209"/>
  <c r="F209"/>
  <c r="C209" s="1"/>
  <c r="B210" l="1"/>
  <c r="N209" l="1"/>
  <c r="J209" s="1"/>
  <c r="K210" s="1"/>
  <c r="D209" l="1"/>
  <c r="E210" s="1"/>
  <c r="O210" l="1"/>
  <c r="L210" s="1"/>
  <c r="I210" l="1"/>
  <c r="H211"/>
  <c r="F210"/>
  <c r="C210" s="1"/>
  <c r="B211" l="1"/>
  <c r="N210" l="1"/>
  <c r="J210" s="1"/>
  <c r="K211" s="1"/>
  <c r="D210" l="1"/>
  <c r="E211" s="1"/>
  <c r="O211" l="1"/>
  <c r="L211" s="1"/>
  <c r="I211" l="1"/>
  <c r="H212"/>
  <c r="F211"/>
  <c r="C211" s="1"/>
  <c r="B212" l="1"/>
  <c r="N211" l="1"/>
  <c r="J211" s="1"/>
  <c r="K212" s="1"/>
  <c r="D211" l="1"/>
  <c r="E212" s="1"/>
  <c r="O212" l="1"/>
  <c r="L212" s="1"/>
  <c r="F212" l="1"/>
  <c r="C212" s="1"/>
  <c r="H213"/>
  <c r="I212"/>
  <c r="B213" l="1"/>
  <c r="N212" l="1"/>
  <c r="J212" s="1"/>
  <c r="K213" s="1"/>
  <c r="D212" l="1"/>
  <c r="E213" s="1"/>
  <c r="O213" l="1"/>
  <c r="L213" s="1"/>
  <c r="F213" l="1"/>
  <c r="H214"/>
  <c r="I213"/>
  <c r="B214" l="1"/>
  <c r="C213"/>
  <c r="N213" s="1"/>
  <c r="D213" s="1"/>
  <c r="E214" s="1"/>
  <c r="J213" l="1"/>
  <c r="K214" s="1"/>
  <c r="O214" l="1"/>
  <c r="F214" s="1"/>
  <c r="C214" s="1"/>
  <c r="B215" l="1"/>
  <c r="L214"/>
  <c r="H215" l="1"/>
  <c r="I214"/>
  <c r="N214" l="1"/>
  <c r="D214" s="1"/>
  <c r="E215" s="1"/>
  <c r="J214" l="1"/>
  <c r="O215" l="1"/>
  <c r="F215" s="1"/>
  <c r="B216" s="1"/>
  <c r="K215"/>
  <c r="C215" l="1"/>
  <c r="N215" s="1"/>
  <c r="J215" s="1"/>
  <c r="K216" s="1"/>
  <c r="L215"/>
  <c r="I215" s="1"/>
  <c r="H216" l="1"/>
  <c r="D215"/>
  <c r="E216" s="1"/>
  <c r="O216" s="1"/>
  <c r="L216" s="1"/>
  <c r="F216" l="1"/>
  <c r="C216" s="1"/>
  <c r="I216"/>
  <c r="H217"/>
  <c r="B217" l="1"/>
  <c r="N216" l="1"/>
  <c r="J216" s="1"/>
  <c r="K217" s="1"/>
  <c r="D216" l="1"/>
  <c r="E217" s="1"/>
  <c r="O217" l="1"/>
  <c r="L217" s="1"/>
  <c r="F217" l="1"/>
  <c r="C217" s="1"/>
  <c r="I217"/>
  <c r="H218"/>
  <c r="B218" l="1"/>
  <c r="N217" l="1"/>
  <c r="J217" s="1"/>
  <c r="K218" s="1"/>
  <c r="D217" l="1"/>
  <c r="E218" s="1"/>
  <c r="O218" l="1"/>
  <c r="L218" s="1"/>
  <c r="F218" l="1"/>
  <c r="C218" s="1"/>
  <c r="H219"/>
  <c r="I218"/>
  <c r="B219" l="1"/>
  <c r="N218" l="1"/>
  <c r="J218" s="1"/>
  <c r="K219" s="1"/>
  <c r="D218" l="1"/>
  <c r="E219" s="1"/>
  <c r="O219" l="1"/>
  <c r="L219" s="1"/>
  <c r="I219" l="1"/>
  <c r="H220"/>
  <c r="F219"/>
  <c r="C219" s="1"/>
  <c r="B220" l="1"/>
  <c r="N219" l="1"/>
  <c r="J219" s="1"/>
  <c r="K220" s="1"/>
  <c r="D219" l="1"/>
  <c r="E220" s="1"/>
  <c r="O220" l="1"/>
  <c r="L220" s="1"/>
  <c r="I220" l="1"/>
  <c r="H221"/>
  <c r="F220"/>
  <c r="C220" s="1"/>
  <c r="B221" l="1"/>
  <c r="N220" l="1"/>
  <c r="J220" s="1"/>
  <c r="K221" s="1"/>
  <c r="D220" l="1"/>
  <c r="E221" s="1"/>
  <c r="O221" l="1"/>
  <c r="L221" s="1"/>
  <c r="H222" l="1"/>
  <c r="I221"/>
  <c r="F221"/>
  <c r="C221" s="1"/>
  <c r="B222" l="1"/>
  <c r="N221" l="1"/>
  <c r="J221" s="1"/>
  <c r="K222" s="1"/>
  <c r="D221" l="1"/>
  <c r="E222" s="1"/>
  <c r="O222" l="1"/>
  <c r="L222" s="1"/>
  <c r="H223" l="1"/>
  <c r="I222"/>
  <c r="F222"/>
  <c r="C222" s="1"/>
  <c r="B223" l="1"/>
  <c r="N222" l="1"/>
  <c r="J222" s="1"/>
  <c r="K223" s="1"/>
  <c r="D222" l="1"/>
  <c r="E223" s="1"/>
  <c r="O223" l="1"/>
  <c r="L223" s="1"/>
  <c r="F223" l="1"/>
  <c r="C223" s="1"/>
  <c r="H224"/>
  <c r="I223"/>
  <c r="B224" l="1"/>
  <c r="N223" l="1"/>
  <c r="J223" s="1"/>
  <c r="K224" s="1"/>
  <c r="D223" l="1"/>
  <c r="E224" s="1"/>
  <c r="O224" l="1"/>
  <c r="L224" s="1"/>
  <c r="F224" l="1"/>
  <c r="B225" s="1"/>
  <c r="H225"/>
  <c r="I224"/>
  <c r="C224" l="1"/>
  <c r="N224" s="1"/>
  <c r="D224" s="1"/>
  <c r="E225" s="1"/>
  <c r="J224" l="1"/>
  <c r="K225" s="1"/>
  <c r="O225" l="1"/>
  <c r="F225" s="1"/>
  <c r="C225" s="1"/>
  <c r="B226" l="1"/>
  <c r="L225"/>
  <c r="H226" l="1"/>
  <c r="I225"/>
  <c r="N225" s="1"/>
  <c r="D225" s="1"/>
  <c r="E226" s="1"/>
  <c r="J225" l="1"/>
  <c r="O226" l="1"/>
  <c r="F226" s="1"/>
  <c r="C226" s="1"/>
  <c r="K226"/>
  <c r="B227" l="1"/>
  <c r="L226"/>
  <c r="H227" s="1"/>
  <c r="I226" l="1"/>
  <c r="N226" s="1"/>
  <c r="D226" s="1"/>
  <c r="E227" s="1"/>
  <c r="J226" l="1"/>
  <c r="K227" s="1"/>
  <c r="O227" l="1"/>
  <c r="L227" s="1"/>
  <c r="I227" s="1"/>
  <c r="F227" l="1"/>
  <c r="C227" s="1"/>
  <c r="N227" s="1"/>
  <c r="J227" s="1"/>
  <c r="K228" s="1"/>
  <c r="H228"/>
  <c r="B228" l="1"/>
  <c r="D227"/>
  <c r="E228" s="1"/>
  <c r="O228" s="1"/>
  <c r="L228" s="1"/>
  <c r="H229" s="1"/>
  <c r="F228" l="1"/>
  <c r="I228"/>
  <c r="B229" l="1"/>
  <c r="C228"/>
  <c r="N228" s="1"/>
  <c r="J228" s="1"/>
  <c r="K229" s="1"/>
  <c r="D228" l="1"/>
  <c r="E229" s="1"/>
  <c r="O229" l="1"/>
  <c r="L229" s="1"/>
  <c r="F229" l="1"/>
  <c r="H230"/>
  <c r="I229"/>
  <c r="B230" l="1"/>
  <c r="C229"/>
  <c r="N229" s="1"/>
  <c r="J229" s="1"/>
  <c r="K230" s="1"/>
  <c r="D229" l="1"/>
  <c r="E230" s="1"/>
  <c r="O230" l="1"/>
  <c r="L230" s="1"/>
  <c r="H231" l="1"/>
  <c r="I230"/>
  <c r="F230"/>
  <c r="C230" s="1"/>
  <c r="B231" l="1"/>
  <c r="N230" l="1"/>
  <c r="J230" s="1"/>
  <c r="K231" s="1"/>
  <c r="D230" l="1"/>
  <c r="E231" s="1"/>
  <c r="O231" l="1"/>
  <c r="L231" s="1"/>
  <c r="F231" l="1"/>
  <c r="B232" s="1"/>
  <c r="H232"/>
  <c r="I231"/>
  <c r="C231" l="1"/>
  <c r="N231" s="1"/>
  <c r="D231" s="1"/>
  <c r="E232" s="1"/>
  <c r="J231" l="1"/>
  <c r="O232" l="1"/>
  <c r="F232" s="1"/>
  <c r="C232" s="1"/>
  <c r="K232"/>
  <c r="B233" l="1"/>
  <c r="L232"/>
  <c r="H233" s="1"/>
  <c r="I232" l="1"/>
  <c r="N232" s="1"/>
  <c r="D232" s="1"/>
  <c r="E233" s="1"/>
  <c r="J232" l="1"/>
  <c r="O233" l="1"/>
  <c r="K233"/>
  <c r="L233" l="1"/>
  <c r="H234" s="1"/>
  <c r="F233"/>
  <c r="I233" l="1"/>
  <c r="C233"/>
  <c r="B234"/>
  <c r="N233" l="1"/>
  <c r="J233" s="1"/>
  <c r="K234" s="1"/>
  <c r="D233" l="1"/>
  <c r="E234" s="1"/>
  <c r="O234" s="1"/>
  <c r="F234" s="1"/>
  <c r="L234" l="1"/>
  <c r="C234"/>
  <c r="B235"/>
  <c r="I234" l="1"/>
  <c r="H235"/>
  <c r="N234" l="1"/>
  <c r="D234" s="1"/>
  <c r="E235" s="1"/>
  <c r="J234" l="1"/>
  <c r="K235" s="1"/>
  <c r="O235" s="1"/>
  <c r="F235" s="1"/>
  <c r="C235" s="1"/>
  <c r="L235" l="1"/>
  <c r="I235" s="1"/>
  <c r="B236"/>
  <c r="H236" l="1"/>
  <c r="N235"/>
  <c r="D235" s="1"/>
  <c r="E236" s="1"/>
  <c r="J235" l="1"/>
  <c r="O236" l="1"/>
  <c r="F236" s="1"/>
  <c r="B237" s="1"/>
  <c r="K236"/>
  <c r="L236" l="1"/>
  <c r="H237" s="1"/>
  <c r="C236"/>
  <c r="N236" l="1"/>
  <c r="J236" s="1"/>
  <c r="K237" s="1"/>
  <c r="I236"/>
  <c r="D236" l="1"/>
  <c r="E237" s="1"/>
  <c r="O237" s="1"/>
  <c r="L237" s="1"/>
  <c r="H238" l="1"/>
  <c r="I237"/>
  <c r="F237"/>
  <c r="C237" s="1"/>
  <c r="B238" l="1"/>
  <c r="N237" l="1"/>
  <c r="J237" s="1"/>
  <c r="K238" s="1"/>
  <c r="D237" l="1"/>
  <c r="E238" s="1"/>
  <c r="O238" l="1"/>
  <c r="L238" s="1"/>
  <c r="I238" l="1"/>
  <c r="H239"/>
  <c r="F238"/>
  <c r="C238" s="1"/>
  <c r="B239" l="1"/>
  <c r="N238" l="1"/>
  <c r="J238" s="1"/>
  <c r="K239" s="1"/>
  <c r="D238" l="1"/>
  <c r="E239" s="1"/>
  <c r="O239" l="1"/>
  <c r="L239" s="1"/>
  <c r="H240" l="1"/>
  <c r="I239"/>
  <c r="F239"/>
  <c r="C239" s="1"/>
  <c r="B240" l="1"/>
  <c r="N239" l="1"/>
  <c r="J239" s="1"/>
  <c r="K240" s="1"/>
  <c r="D239" l="1"/>
  <c r="E240" s="1"/>
  <c r="O240" l="1"/>
  <c r="L240" s="1"/>
  <c r="F240" l="1"/>
  <c r="C240" s="1"/>
  <c r="I240"/>
  <c r="H241"/>
  <c r="B241" l="1"/>
  <c r="N240" l="1"/>
  <c r="J240" s="1"/>
  <c r="K241" s="1"/>
  <c r="D240" l="1"/>
  <c r="E241" s="1"/>
  <c r="O241" l="1"/>
  <c r="L241" s="1"/>
  <c r="H242" l="1"/>
  <c r="I241"/>
  <c r="F241"/>
  <c r="C241" s="1"/>
  <c r="B242" l="1"/>
  <c r="N241" l="1"/>
  <c r="J241" s="1"/>
  <c r="K242" s="1"/>
  <c r="D241" l="1"/>
  <c r="E242" s="1"/>
  <c r="O242" l="1"/>
  <c r="L242" s="1"/>
  <c r="F242" l="1"/>
  <c r="H243"/>
  <c r="I242"/>
  <c r="B243" l="1"/>
  <c r="C242"/>
  <c r="N242" s="1"/>
  <c r="D242" l="1"/>
  <c r="E243" s="1"/>
  <c r="J242"/>
  <c r="K243" s="1"/>
  <c r="O243" l="1"/>
  <c r="L243" s="1"/>
  <c r="F243" l="1"/>
  <c r="B244" s="1"/>
  <c r="I243"/>
  <c r="H244"/>
  <c r="C243" l="1"/>
  <c r="N243" s="1"/>
  <c r="J243" s="1"/>
  <c r="K244" s="1"/>
  <c r="D243" l="1"/>
  <c r="E244" s="1"/>
  <c r="O244" l="1"/>
  <c r="F244" l="1"/>
  <c r="L244"/>
  <c r="B245" l="1"/>
  <c r="C244"/>
  <c r="I244"/>
  <c r="H245"/>
  <c r="N244" l="1"/>
  <c r="D244" s="1"/>
  <c r="E245" s="1"/>
  <c r="J244" l="1"/>
  <c r="K245" l="1"/>
  <c r="O245" s="1"/>
  <c r="F245" s="1"/>
  <c r="C245" s="1"/>
  <c r="B246" l="1"/>
  <c r="L245"/>
  <c r="I245" s="1"/>
  <c r="H246" l="1"/>
  <c r="N245"/>
  <c r="D245" s="1"/>
  <c r="E246" s="1"/>
  <c r="J245" l="1"/>
  <c r="K246" s="1"/>
  <c r="O246" l="1"/>
  <c r="F246" s="1"/>
  <c r="L246" l="1"/>
  <c r="I246" s="1"/>
  <c r="C246"/>
  <c r="B247"/>
  <c r="H247" l="1"/>
  <c r="N246"/>
  <c r="D246" s="1"/>
  <c r="E247" s="1"/>
  <c r="J246" l="1"/>
  <c r="O247" l="1"/>
  <c r="F247" s="1"/>
  <c r="C247" s="1"/>
  <c r="K247"/>
  <c r="B248" l="1"/>
  <c r="L247"/>
  <c r="I247" s="1"/>
  <c r="H248" l="1"/>
  <c r="N247"/>
  <c r="D247" s="1"/>
  <c r="E248" s="1"/>
  <c r="J247" l="1"/>
  <c r="K248" s="1"/>
  <c r="O248" l="1"/>
  <c r="L248" l="1"/>
  <c r="F248"/>
  <c r="I248" l="1"/>
  <c r="H249"/>
  <c r="B249"/>
  <c r="C248"/>
  <c r="N248" l="1"/>
  <c r="D248" s="1"/>
  <c r="E249" s="1"/>
  <c r="J248" l="1"/>
  <c r="K249" l="1"/>
  <c r="O249" s="1"/>
  <c r="F249" s="1"/>
  <c r="C249" s="1"/>
  <c r="L249" l="1"/>
  <c r="I249" s="1"/>
  <c r="N249" s="1"/>
  <c r="D249" s="1"/>
  <c r="E250" s="1"/>
  <c r="B250"/>
  <c r="J249" l="1"/>
  <c r="K250" s="1"/>
  <c r="H250"/>
  <c r="O250" l="1"/>
  <c r="F250" s="1"/>
  <c r="C250" l="1"/>
  <c r="B251"/>
  <c r="L250"/>
  <c r="I250" l="1"/>
  <c r="H251"/>
  <c r="N250" l="1"/>
  <c r="D250" s="1"/>
  <c r="E251" s="1"/>
  <c r="J250" l="1"/>
  <c r="K251" s="1"/>
  <c r="O251" s="1"/>
  <c r="F251" s="1"/>
  <c r="B252" s="1"/>
  <c r="L251" l="1"/>
  <c r="H252" s="1"/>
  <c r="C251"/>
  <c r="I251" l="1"/>
  <c r="N251" l="1"/>
  <c r="D251" s="1"/>
  <c r="E252" s="1"/>
  <c r="J251" l="1"/>
  <c r="K252" l="1"/>
  <c r="O252" s="1"/>
  <c r="F252" s="1"/>
  <c r="C252" l="1"/>
  <c r="B253"/>
  <c r="L252"/>
  <c r="I252" s="1"/>
  <c r="H253" l="1"/>
  <c r="N252"/>
  <c r="J252" s="1"/>
  <c r="K253" s="1"/>
  <c r="D252" l="1"/>
  <c r="E253" s="1"/>
  <c r="O253" s="1"/>
  <c r="L253" s="1"/>
  <c r="I253" l="1"/>
  <c r="H254"/>
  <c r="F253"/>
  <c r="B254" l="1"/>
  <c r="C253"/>
  <c r="N253" l="1"/>
  <c r="J253" s="1"/>
  <c r="K254" s="1"/>
  <c r="D253" l="1"/>
  <c r="E254" s="1"/>
  <c r="O254" l="1"/>
  <c r="L254" s="1"/>
  <c r="H255" l="1"/>
  <c r="I254"/>
  <c r="F254"/>
  <c r="C254" l="1"/>
  <c r="B255"/>
  <c r="N254" l="1"/>
  <c r="J254" s="1"/>
  <c r="K255" s="1"/>
  <c r="D254" l="1"/>
  <c r="E255" s="1"/>
  <c r="O255" l="1"/>
  <c r="L255" s="1"/>
  <c r="H256" l="1"/>
  <c r="I255"/>
  <c r="F255"/>
  <c r="C255" l="1"/>
  <c r="B256"/>
  <c r="N255" l="1"/>
  <c r="J255" s="1"/>
  <c r="K256" s="1"/>
  <c r="D255" l="1"/>
  <c r="E256" s="1"/>
  <c r="O256" l="1"/>
  <c r="L256" s="1"/>
  <c r="H257" l="1"/>
  <c r="I256"/>
  <c r="F256"/>
  <c r="B257" l="1"/>
  <c r="C256"/>
  <c r="N256" s="1"/>
  <c r="D256" s="1"/>
  <c r="E257" s="1"/>
  <c r="O257" l="1"/>
  <c r="F257" s="1"/>
  <c r="C257" s="1"/>
  <c r="J256"/>
  <c r="K257" s="1"/>
  <c r="B258" l="1"/>
  <c r="L257"/>
  <c r="I257" s="1"/>
  <c r="H258" l="1"/>
  <c r="N257"/>
  <c r="D257" s="1"/>
  <c r="E258" s="1"/>
  <c r="J257" l="1"/>
  <c r="K258" s="1"/>
  <c r="O258" s="1"/>
  <c r="F258" s="1"/>
  <c r="C258" s="1"/>
  <c r="L258" l="1"/>
  <c r="H259" s="1"/>
  <c r="B259"/>
  <c r="I258" l="1"/>
  <c r="N258" s="1"/>
  <c r="J258" l="1"/>
  <c r="K259" s="1"/>
  <c r="D258"/>
  <c r="E259" s="1"/>
  <c r="O259" l="1"/>
  <c r="L259" s="1"/>
  <c r="I259" s="1"/>
  <c r="H260" l="1"/>
  <c r="F259"/>
  <c r="C259" s="1"/>
  <c r="N259" s="1"/>
  <c r="J259" s="1"/>
  <c r="K260" s="1"/>
  <c r="B260" l="1"/>
  <c r="D259"/>
  <c r="E260" s="1"/>
  <c r="O260" l="1"/>
  <c r="L260" s="1"/>
  <c r="I260" l="1"/>
  <c r="H261"/>
  <c r="F260"/>
  <c r="C260" l="1"/>
  <c r="B261"/>
  <c r="N260" l="1"/>
  <c r="J260" s="1"/>
  <c r="K261" s="1"/>
  <c r="D260" l="1"/>
  <c r="E261" s="1"/>
  <c r="O261" l="1"/>
  <c r="L261" s="1"/>
  <c r="H262" l="1"/>
  <c r="I261"/>
  <c r="F261"/>
  <c r="B262" l="1"/>
  <c r="C261"/>
  <c r="N261" l="1"/>
  <c r="J261" s="1"/>
  <c r="K262" s="1"/>
  <c r="D261" l="1"/>
  <c r="E262" s="1"/>
  <c r="O262" l="1"/>
  <c r="L262" s="1"/>
  <c r="H263" l="1"/>
  <c r="I262"/>
  <c r="F262"/>
  <c r="C262" l="1"/>
  <c r="B263"/>
  <c r="N262" l="1"/>
  <c r="J262" s="1"/>
  <c r="K263" s="1"/>
  <c r="D262" l="1"/>
  <c r="E263" s="1"/>
  <c r="O263" l="1"/>
  <c r="L263" s="1"/>
  <c r="H264" l="1"/>
  <c r="I263"/>
  <c r="F263"/>
  <c r="C263" l="1"/>
  <c r="B264"/>
  <c r="N263" l="1"/>
  <c r="J263" s="1"/>
  <c r="K264" s="1"/>
  <c r="D263" l="1"/>
  <c r="E264" s="1"/>
  <c r="O264" l="1"/>
  <c r="L264" s="1"/>
  <c r="H265" l="1"/>
  <c r="I264"/>
  <c r="F264"/>
  <c r="C264" l="1"/>
  <c r="B265"/>
  <c r="N264" l="1"/>
  <c r="J264" s="1"/>
  <c r="K265" s="1"/>
  <c r="D264" l="1"/>
  <c r="E265" s="1"/>
  <c r="O265" l="1"/>
  <c r="L265" s="1"/>
  <c r="H266" l="1"/>
  <c r="I265"/>
  <c r="F265"/>
  <c r="B266" l="1"/>
  <c r="C265"/>
  <c r="N265" l="1"/>
  <c r="J265" s="1"/>
  <c r="K266" s="1"/>
  <c r="D265" l="1"/>
  <c r="E266" s="1"/>
  <c r="O266" l="1"/>
  <c r="L266" s="1"/>
  <c r="H267" l="1"/>
  <c r="I266"/>
  <c r="F266"/>
  <c r="B267" l="1"/>
  <c r="C266"/>
  <c r="N266" l="1"/>
  <c r="J266" s="1"/>
  <c r="K267" s="1"/>
  <c r="D266" l="1"/>
  <c r="E267" s="1"/>
  <c r="O267" l="1"/>
  <c r="L267" s="1"/>
  <c r="H268" l="1"/>
  <c r="I267"/>
  <c r="F267"/>
  <c r="C267" l="1"/>
  <c r="B268"/>
  <c r="N267" l="1"/>
  <c r="J267" s="1"/>
  <c r="K268" s="1"/>
  <c r="D267" l="1"/>
  <c r="E268" s="1"/>
  <c r="O268" l="1"/>
  <c r="L268" s="1"/>
  <c r="H269" l="1"/>
  <c r="I268"/>
  <c r="F268"/>
  <c r="B269" l="1"/>
  <c r="C268"/>
  <c r="N268" s="1"/>
  <c r="D268" s="1"/>
  <c r="E269" s="1"/>
  <c r="O269" l="1"/>
  <c r="F269" s="1"/>
  <c r="C269" s="1"/>
  <c r="J268"/>
  <c r="K269" s="1"/>
  <c r="B270" l="1"/>
  <c r="L269"/>
  <c r="H270" s="1"/>
  <c r="I269" l="1"/>
  <c r="N269" l="1"/>
  <c r="D269" s="1"/>
  <c r="E270" s="1"/>
  <c r="J269" l="1"/>
  <c r="O270" l="1"/>
  <c r="F270" s="1"/>
  <c r="K270"/>
  <c r="B271" l="1"/>
  <c r="C270"/>
  <c r="L270"/>
  <c r="H271" s="1"/>
  <c r="I270" l="1"/>
  <c r="N270" s="1"/>
  <c r="J270" s="1"/>
  <c r="K271" s="1"/>
  <c r="D270" l="1"/>
  <c r="E271" s="1"/>
  <c r="O271" l="1"/>
  <c r="L271" s="1"/>
  <c r="H272" l="1"/>
  <c r="I271"/>
  <c r="F271"/>
  <c r="B272" l="1"/>
  <c r="C271"/>
  <c r="N271" l="1"/>
  <c r="J271" s="1"/>
  <c r="K272" s="1"/>
  <c r="D271" l="1"/>
  <c r="E272" s="1"/>
  <c r="O272" l="1"/>
  <c r="L272" s="1"/>
  <c r="H273" l="1"/>
  <c r="I272"/>
  <c r="F272"/>
  <c r="C272" l="1"/>
  <c r="B273"/>
  <c r="N272" l="1"/>
  <c r="J272" s="1"/>
  <c r="K273" s="1"/>
  <c r="D272" l="1"/>
  <c r="E273" s="1"/>
  <c r="O273" l="1"/>
  <c r="L273" s="1"/>
  <c r="H274" l="1"/>
  <c r="I273"/>
  <c r="F273"/>
  <c r="C273" l="1"/>
  <c r="B274"/>
  <c r="N273" l="1"/>
  <c r="J273" s="1"/>
  <c r="K274" s="1"/>
  <c r="D273" l="1"/>
  <c r="E274" s="1"/>
  <c r="O274" l="1"/>
  <c r="L274" s="1"/>
  <c r="H275" l="1"/>
  <c r="I274"/>
  <c r="F274"/>
  <c r="C274" l="1"/>
  <c r="B275"/>
  <c r="N274" l="1"/>
  <c r="J274" s="1"/>
  <c r="K275" s="1"/>
  <c r="D274" l="1"/>
  <c r="E275" s="1"/>
  <c r="O275" l="1"/>
  <c r="L275" s="1"/>
  <c r="H276" l="1"/>
  <c r="I275"/>
  <c r="F275"/>
  <c r="C275" l="1"/>
  <c r="B276"/>
  <c r="N275" l="1"/>
  <c r="J275" s="1"/>
  <c r="K276" s="1"/>
  <c r="D275" l="1"/>
  <c r="E276" s="1"/>
  <c r="O276" l="1"/>
  <c r="L276" s="1"/>
  <c r="H277" l="1"/>
  <c r="I276"/>
  <c r="F276"/>
  <c r="C276" l="1"/>
  <c r="B277"/>
  <c r="N276" l="1"/>
  <c r="J276" s="1"/>
  <c r="K277" s="1"/>
  <c r="D276" l="1"/>
  <c r="E277" s="1"/>
  <c r="O277" l="1"/>
  <c r="L277" s="1"/>
  <c r="H278" l="1"/>
  <c r="I277"/>
  <c r="F277"/>
  <c r="B278" l="1"/>
  <c r="C277"/>
  <c r="N277" l="1"/>
  <c r="J277" s="1"/>
  <c r="K278" s="1"/>
  <c r="D277" l="1"/>
  <c r="E278" s="1"/>
  <c r="O278" l="1"/>
  <c r="L278" s="1"/>
  <c r="F278" l="1"/>
  <c r="H279"/>
  <c r="I278"/>
  <c r="C278" l="1"/>
  <c r="B279"/>
  <c r="N278" l="1"/>
  <c r="J278" s="1"/>
  <c r="K279" s="1"/>
  <c r="D278" l="1"/>
  <c r="E279" s="1"/>
  <c r="O279" l="1"/>
  <c r="L279" s="1"/>
  <c r="H280" l="1"/>
  <c r="I279"/>
  <c r="F279"/>
  <c r="C279" l="1"/>
  <c r="B280"/>
  <c r="N279" l="1"/>
  <c r="J279" s="1"/>
  <c r="K280" s="1"/>
  <c r="D279" l="1"/>
  <c r="E280" s="1"/>
  <c r="O280" l="1"/>
  <c r="L280" s="1"/>
  <c r="H281" l="1"/>
  <c r="I280"/>
  <c r="F280"/>
  <c r="B281" l="1"/>
  <c r="C280"/>
  <c r="N280" l="1"/>
  <c r="J280" s="1"/>
  <c r="K281" s="1"/>
  <c r="D280" l="1"/>
  <c r="E281" s="1"/>
  <c r="O281" l="1"/>
  <c r="L281" s="1"/>
  <c r="F281" l="1"/>
  <c r="H282"/>
  <c r="I281"/>
  <c r="B282" l="1"/>
  <c r="C281"/>
  <c r="N281" s="1"/>
  <c r="D281" s="1"/>
  <c r="E282" s="1"/>
  <c r="O282" l="1"/>
  <c r="L282" s="1"/>
  <c r="I282" s="1"/>
  <c r="J281"/>
  <c r="K282" s="1"/>
  <c r="H283" l="1"/>
  <c r="F282"/>
  <c r="C282" l="1"/>
  <c r="B283"/>
  <c r="N282" l="1"/>
  <c r="J282" s="1"/>
  <c r="K283" s="1"/>
  <c r="D282" l="1"/>
  <c r="E283" s="1"/>
  <c r="O283" l="1"/>
  <c r="L283" s="1"/>
  <c r="H284" l="1"/>
  <c r="I283"/>
  <c r="F283"/>
  <c r="B284" l="1"/>
  <c r="C283"/>
  <c r="N283" l="1"/>
  <c r="J283" s="1"/>
  <c r="K284" s="1"/>
  <c r="D283" l="1"/>
  <c r="E284" s="1"/>
  <c r="O284" l="1"/>
  <c r="L284" s="1"/>
  <c r="H285" l="1"/>
  <c r="I284"/>
  <c r="F284"/>
  <c r="C284" l="1"/>
  <c r="B285"/>
  <c r="N284" l="1"/>
  <c r="J284" s="1"/>
  <c r="K285" s="1"/>
  <c r="D284" l="1"/>
  <c r="E285" s="1"/>
  <c r="O285" l="1"/>
  <c r="L285" s="1"/>
  <c r="H286" l="1"/>
  <c r="I285"/>
  <c r="F285"/>
  <c r="C285" l="1"/>
  <c r="B286"/>
  <c r="N285" l="1"/>
  <c r="J285" s="1"/>
  <c r="K286" s="1"/>
  <c r="D285" l="1"/>
  <c r="E286" s="1"/>
  <c r="O286" l="1"/>
  <c r="L286" s="1"/>
  <c r="F286" l="1"/>
  <c r="H287"/>
  <c r="I286"/>
  <c r="B287" l="1"/>
  <c r="C286"/>
  <c r="N286" l="1"/>
  <c r="J286" s="1"/>
  <c r="K287" s="1"/>
  <c r="D286" l="1"/>
  <c r="E287" s="1"/>
  <c r="O287" l="1"/>
  <c r="L287" s="1"/>
  <c r="H288" l="1"/>
  <c r="I287"/>
  <c r="F287"/>
  <c r="C287" l="1"/>
  <c r="B288"/>
  <c r="N287" l="1"/>
  <c r="J287" s="1"/>
  <c r="K288" s="1"/>
  <c r="D287" l="1"/>
  <c r="E288" s="1"/>
  <c r="O288" l="1"/>
  <c r="F288" l="1"/>
  <c r="L288"/>
  <c r="C288" l="1"/>
  <c r="B289"/>
  <c r="H289"/>
  <c r="I288"/>
  <c r="N288" l="1"/>
  <c r="J288" s="1"/>
  <c r="K289" s="1"/>
  <c r="D288" l="1"/>
  <c r="E289" s="1"/>
  <c r="O289" l="1"/>
  <c r="L289" s="1"/>
  <c r="I289" l="1"/>
  <c r="H290"/>
  <c r="F289"/>
  <c r="C289" l="1"/>
  <c r="B290"/>
  <c r="N289" l="1"/>
  <c r="J289" s="1"/>
  <c r="K290" s="1"/>
  <c r="D289" l="1"/>
  <c r="E290" s="1"/>
  <c r="O290" l="1"/>
  <c r="L290" s="1"/>
  <c r="H291" l="1"/>
  <c r="I290"/>
  <c r="F290"/>
  <c r="B291" l="1"/>
  <c r="C290"/>
  <c r="N290" l="1"/>
  <c r="J290" s="1"/>
  <c r="K291" s="1"/>
  <c r="D290" l="1"/>
  <c r="E291" s="1"/>
  <c r="O291" l="1"/>
  <c r="L291" s="1"/>
  <c r="H292" l="1"/>
  <c r="I291"/>
  <c r="F291"/>
  <c r="B292" l="1"/>
  <c r="C291"/>
  <c r="N291" l="1"/>
  <c r="J291" s="1"/>
  <c r="K292" s="1"/>
  <c r="D291" l="1"/>
  <c r="E292" s="1"/>
  <c r="O292" l="1"/>
  <c r="L292" s="1"/>
  <c r="H293" l="1"/>
  <c r="I292"/>
  <c r="F292"/>
  <c r="B293" l="1"/>
  <c r="C292"/>
  <c r="N292" s="1"/>
  <c r="D292" s="1"/>
  <c r="E293" s="1"/>
  <c r="O293" l="1"/>
  <c r="F293" s="1"/>
  <c r="C293" s="1"/>
  <c r="J292"/>
  <c r="K293" s="1"/>
  <c r="B294" l="1"/>
  <c r="L293"/>
  <c r="I293" s="1"/>
  <c r="H294" l="1"/>
  <c r="N293"/>
  <c r="D293" s="1"/>
  <c r="E294" s="1"/>
  <c r="O294" l="1"/>
  <c r="F294" s="1"/>
  <c r="C294" s="1"/>
  <c r="J293"/>
  <c r="K294" s="1"/>
  <c r="B295" l="1"/>
  <c r="L294"/>
  <c r="I294" s="1"/>
  <c r="H295" l="1"/>
  <c r="N294"/>
  <c r="D294" s="1"/>
  <c r="E295" s="1"/>
  <c r="J294" l="1"/>
  <c r="K295" s="1"/>
  <c r="O295" s="1"/>
  <c r="F295" s="1"/>
  <c r="C295" s="1"/>
  <c r="L295" l="1"/>
  <c r="H296" s="1"/>
  <c r="B296"/>
  <c r="I295" l="1"/>
  <c r="N295" l="1"/>
  <c r="D295" s="1"/>
  <c r="E296" s="1"/>
  <c r="J295" l="1"/>
  <c r="K296" s="1"/>
  <c r="O296" l="1"/>
  <c r="F296" s="1"/>
  <c r="C296" l="1"/>
  <c r="B297"/>
  <c r="L296"/>
  <c r="H297" l="1"/>
  <c r="I296"/>
  <c r="N296" l="1"/>
  <c r="D296" s="1"/>
  <c r="E297" s="1"/>
  <c r="J296" l="1"/>
  <c r="O297" l="1"/>
  <c r="F297" s="1"/>
  <c r="K297"/>
  <c r="C297" l="1"/>
  <c r="B298"/>
  <c r="L297"/>
  <c r="H298" s="1"/>
  <c r="I297" l="1"/>
  <c r="N297" s="1"/>
  <c r="J297" s="1"/>
  <c r="K298" s="1"/>
  <c r="D297" l="1"/>
  <c r="E298" s="1"/>
  <c r="O298" s="1"/>
  <c r="L298" s="1"/>
  <c r="I298" l="1"/>
  <c r="H299"/>
  <c r="F298"/>
  <c r="C298" l="1"/>
  <c r="B299"/>
  <c r="N298" l="1"/>
  <c r="J298" s="1"/>
  <c r="K299" s="1"/>
  <c r="D298" l="1"/>
  <c r="E299" s="1"/>
  <c r="O299" l="1"/>
  <c r="L299" s="1"/>
  <c r="H300" l="1"/>
  <c r="I299"/>
  <c r="F299"/>
  <c r="C299" l="1"/>
  <c r="B300"/>
  <c r="N299" l="1"/>
  <c r="J299" s="1"/>
  <c r="K300" s="1"/>
  <c r="D299" l="1"/>
  <c r="E300" s="1"/>
  <c r="O300" l="1"/>
  <c r="L300" s="1"/>
  <c r="H301" l="1"/>
  <c r="I300"/>
  <c r="F300"/>
  <c r="C300" l="1"/>
  <c r="B301"/>
  <c r="N300" l="1"/>
  <c r="J300" s="1"/>
  <c r="K301" s="1"/>
  <c r="D300" l="1"/>
  <c r="E301" s="1"/>
  <c r="O301" l="1"/>
  <c r="L301" s="1"/>
  <c r="H302" l="1"/>
  <c r="I301"/>
  <c r="F301"/>
  <c r="C301" l="1"/>
  <c r="B302"/>
  <c r="N301" l="1"/>
  <c r="J301" s="1"/>
  <c r="K302" s="1"/>
  <c r="D301" l="1"/>
  <c r="E302" s="1"/>
  <c r="O302" l="1"/>
  <c r="L302" s="1"/>
  <c r="H303" l="1"/>
  <c r="I302"/>
  <c r="F302"/>
  <c r="C302" l="1"/>
  <c r="B303"/>
  <c r="N302" l="1"/>
  <c r="J302" s="1"/>
  <c r="K303" s="1"/>
  <c r="D302" l="1"/>
  <c r="E303" s="1"/>
  <c r="O303" l="1"/>
  <c r="L303" s="1"/>
  <c r="H304" l="1"/>
  <c r="I303"/>
  <c r="F303"/>
  <c r="B304" l="1"/>
  <c r="C303"/>
  <c r="N303" s="1"/>
  <c r="D303" s="1"/>
  <c r="E304" s="1"/>
  <c r="J303" l="1"/>
  <c r="O304" l="1"/>
  <c r="F304" s="1"/>
  <c r="K304"/>
  <c r="C304" l="1"/>
  <c r="B305"/>
  <c r="L304"/>
  <c r="H305" s="1"/>
  <c r="I304" l="1"/>
  <c r="N304" s="1"/>
  <c r="J304" s="1"/>
  <c r="K305" s="1"/>
  <c r="D304" l="1"/>
  <c r="E305" s="1"/>
  <c r="O305" l="1"/>
  <c r="F305" l="1"/>
  <c r="L305"/>
  <c r="C305" l="1"/>
  <c r="B306"/>
  <c r="H306"/>
  <c r="I305"/>
  <c r="N305" l="1"/>
  <c r="J305" s="1"/>
  <c r="K306" s="1"/>
  <c r="D305" l="1"/>
  <c r="E306" s="1"/>
  <c r="O306" l="1"/>
  <c r="L306" s="1"/>
  <c r="F306" l="1"/>
  <c r="I306"/>
  <c r="H307"/>
  <c r="C306" l="1"/>
  <c r="B307"/>
  <c r="N306" l="1"/>
  <c r="J306" s="1"/>
  <c r="K307" s="1"/>
  <c r="D306" l="1"/>
  <c r="E307" s="1"/>
  <c r="O307" l="1"/>
  <c r="L307" s="1"/>
  <c r="H308" l="1"/>
  <c r="I307"/>
  <c r="F307"/>
  <c r="B308" l="1"/>
  <c r="C307"/>
  <c r="N307" l="1"/>
  <c r="J307" s="1"/>
  <c r="K308" s="1"/>
  <c r="D307" l="1"/>
  <c r="E308" s="1"/>
  <c r="O308" l="1"/>
  <c r="L308" s="1"/>
  <c r="H309" l="1"/>
  <c r="I308"/>
  <c r="F308"/>
  <c r="C308" l="1"/>
  <c r="B309"/>
  <c r="N308" l="1"/>
  <c r="J308" s="1"/>
  <c r="K309" s="1"/>
  <c r="D308" l="1"/>
  <c r="E309" s="1"/>
  <c r="O309" l="1"/>
  <c r="L309" s="1"/>
  <c r="F309" l="1"/>
  <c r="H310"/>
  <c r="I309"/>
  <c r="B310" l="1"/>
  <c r="C309"/>
  <c r="N309" l="1"/>
  <c r="J309" s="1"/>
  <c r="K310" s="1"/>
  <c r="D309" l="1"/>
  <c r="E310" s="1"/>
  <c r="O310" l="1"/>
  <c r="L310" s="1"/>
  <c r="H311" l="1"/>
  <c r="I310"/>
  <c r="F310"/>
  <c r="C310" l="1"/>
  <c r="B311"/>
  <c r="N310" l="1"/>
  <c r="J310" s="1"/>
  <c r="K311" s="1"/>
  <c r="D310" l="1"/>
  <c r="E311" s="1"/>
  <c r="O311" l="1"/>
  <c r="L311" s="1"/>
  <c r="H312" l="1"/>
  <c r="I311"/>
  <c r="F311"/>
  <c r="C311" l="1"/>
  <c r="B312"/>
  <c r="N311" l="1"/>
  <c r="J311" s="1"/>
  <c r="K312" s="1"/>
  <c r="D311" l="1"/>
  <c r="E312" s="1"/>
  <c r="O312" l="1"/>
  <c r="L312" s="1"/>
  <c r="H313" l="1"/>
  <c r="I312"/>
  <c r="F312"/>
  <c r="C312" l="1"/>
  <c r="B313"/>
  <c r="N312" l="1"/>
  <c r="J312" s="1"/>
  <c r="K313" s="1"/>
  <c r="D312" l="1"/>
  <c r="E313" s="1"/>
  <c r="O313" l="1"/>
  <c r="L313" s="1"/>
  <c r="H314" l="1"/>
  <c r="I313"/>
  <c r="F313"/>
  <c r="C313" l="1"/>
  <c r="B314"/>
  <c r="N313" l="1"/>
  <c r="J313" s="1"/>
  <c r="K314" s="1"/>
  <c r="D313" l="1"/>
  <c r="E314" s="1"/>
  <c r="O314" l="1"/>
  <c r="L314" s="1"/>
  <c r="H315" l="1"/>
  <c r="I314"/>
  <c r="F314"/>
  <c r="C314" l="1"/>
  <c r="B315"/>
  <c r="N314" l="1"/>
  <c r="J314" s="1"/>
  <c r="K315" s="1"/>
  <c r="D314" l="1"/>
  <c r="E315" s="1"/>
  <c r="O315" l="1"/>
  <c r="L315" s="1"/>
  <c r="F315" l="1"/>
  <c r="I315"/>
  <c r="H316"/>
  <c r="B316" l="1"/>
  <c r="C315"/>
  <c r="N315" l="1"/>
  <c r="J315" s="1"/>
  <c r="K316" s="1"/>
  <c r="D315" l="1"/>
  <c r="E316" s="1"/>
  <c r="O316" l="1"/>
  <c r="F316" l="1"/>
  <c r="L316"/>
  <c r="C316" l="1"/>
  <c r="B317"/>
  <c r="H317"/>
  <c r="I316"/>
  <c r="N316" l="1"/>
  <c r="D316" s="1"/>
  <c r="E317" s="1"/>
  <c r="J316" l="1"/>
  <c r="K317" s="1"/>
  <c r="O317" s="1"/>
  <c r="L317" l="1"/>
  <c r="F317"/>
  <c r="H318" l="1"/>
  <c r="I317"/>
  <c r="B318"/>
  <c r="C317"/>
  <c r="N317" l="1"/>
  <c r="D317" s="1"/>
  <c r="E318" s="1"/>
  <c r="J317" l="1"/>
  <c r="K318" s="1"/>
  <c r="O318" l="1"/>
  <c r="F318" s="1"/>
  <c r="C318" l="1"/>
  <c r="B319"/>
  <c r="L318"/>
  <c r="H319" l="1"/>
  <c r="I318"/>
  <c r="N318" l="1"/>
  <c r="D318" s="1"/>
  <c r="E319" s="1"/>
  <c r="O319" l="1"/>
  <c r="F319" s="1"/>
  <c r="C319" s="1"/>
  <c r="J318"/>
  <c r="K319" s="1"/>
  <c r="L319" l="1"/>
  <c r="H320" s="1"/>
  <c r="B320"/>
  <c r="I319" l="1"/>
  <c r="N319" l="1"/>
  <c r="D319" s="1"/>
  <c r="E320" s="1"/>
  <c r="J319" l="1"/>
  <c r="K320" s="1"/>
  <c r="O320" l="1"/>
  <c r="F320" s="1"/>
  <c r="L320" l="1"/>
  <c r="B321"/>
  <c r="C320"/>
  <c r="H321" l="1"/>
  <c r="I320"/>
  <c r="N320" l="1"/>
  <c r="D320" s="1"/>
  <c r="E321" s="1"/>
  <c r="J320" l="1"/>
  <c r="K321" s="1"/>
  <c r="O321" s="1"/>
  <c r="F321" s="1"/>
  <c r="B322" l="1"/>
  <c r="C321"/>
  <c r="L321"/>
  <c r="I321" s="1"/>
  <c r="H322" l="1"/>
  <c r="N321"/>
  <c r="J321" s="1"/>
  <c r="K322" s="1"/>
  <c r="D321" l="1"/>
  <c r="E322" s="1"/>
  <c r="O322" l="1"/>
  <c r="L322" s="1"/>
  <c r="F322" l="1"/>
  <c r="H323"/>
  <c r="I322"/>
  <c r="B323" l="1"/>
  <c r="C322"/>
  <c r="N322" l="1"/>
  <c r="J322" s="1"/>
  <c r="K323" s="1"/>
  <c r="D322" l="1"/>
  <c r="E323" s="1"/>
  <c r="O323" l="1"/>
  <c r="L323" s="1"/>
  <c r="H324" l="1"/>
  <c r="I323"/>
  <c r="F323"/>
  <c r="C323" l="1"/>
  <c r="N323" s="1"/>
  <c r="J323" s="1"/>
  <c r="K324" s="1"/>
  <c r="B324"/>
  <c r="D323" l="1"/>
  <c r="E324" s="1"/>
  <c r="O324" s="1"/>
  <c r="F324" s="1"/>
  <c r="C324" s="1"/>
  <c r="B325" l="1"/>
  <c r="L324"/>
  <c r="H325" l="1"/>
  <c r="I324"/>
  <c r="N324" l="1"/>
  <c r="D324" s="1"/>
  <c r="E325" s="1"/>
  <c r="J324" l="1"/>
  <c r="K325" s="1"/>
  <c r="O325" s="1"/>
  <c r="L325" l="1"/>
  <c r="H326" s="1"/>
  <c r="F325"/>
  <c r="B326" l="1"/>
  <c r="C325"/>
  <c r="I325"/>
  <c r="N325" l="1"/>
  <c r="J325" s="1"/>
  <c r="K326" s="1"/>
  <c r="D325" l="1"/>
  <c r="E326" s="1"/>
  <c r="O326" l="1"/>
  <c r="L326" s="1"/>
  <c r="F326" l="1"/>
  <c r="H327"/>
  <c r="I326"/>
  <c r="B327" l="1"/>
  <c r="C326"/>
  <c r="N326" l="1"/>
  <c r="J326" s="1"/>
  <c r="K327" s="1"/>
  <c r="D326" l="1"/>
  <c r="E327" s="1"/>
  <c r="O327" l="1"/>
  <c r="L327" s="1"/>
  <c r="H328" l="1"/>
  <c r="I327"/>
  <c r="F327"/>
  <c r="B328" l="1"/>
  <c r="C327"/>
  <c r="N327" l="1"/>
  <c r="J327" s="1"/>
  <c r="K328" s="1"/>
  <c r="D327" l="1"/>
  <c r="E328" s="1"/>
  <c r="O328" l="1"/>
  <c r="L328" s="1"/>
  <c r="I328" l="1"/>
  <c r="H329"/>
  <c r="F328"/>
  <c r="B329" l="1"/>
  <c r="C328"/>
  <c r="N328" s="1"/>
  <c r="J328" s="1"/>
  <c r="K329" s="1"/>
  <c r="D328" l="1"/>
  <c r="E329" s="1"/>
  <c r="O329" l="1"/>
  <c r="L329" s="1"/>
  <c r="I329" l="1"/>
  <c r="H330"/>
  <c r="F329"/>
  <c r="B330" l="1"/>
  <c r="C329"/>
  <c r="N329" l="1"/>
  <c r="J329" s="1"/>
  <c r="K330" s="1"/>
  <c r="D329" l="1"/>
  <c r="E330" s="1"/>
  <c r="O330" l="1"/>
  <c r="L330" s="1"/>
  <c r="H331" l="1"/>
  <c r="I330"/>
  <c r="F330"/>
  <c r="B331" l="1"/>
  <c r="C330"/>
  <c r="N330" l="1"/>
  <c r="J330" s="1"/>
  <c r="K331" s="1"/>
  <c r="D330" l="1"/>
  <c r="E331" s="1"/>
  <c r="O331" l="1"/>
  <c r="L331" s="1"/>
  <c r="H332" l="1"/>
  <c r="I331"/>
  <c r="F331"/>
  <c r="B332" l="1"/>
  <c r="C331"/>
  <c r="N331" l="1"/>
  <c r="J331" s="1"/>
  <c r="K332" s="1"/>
  <c r="D331" l="1"/>
  <c r="E332" s="1"/>
  <c r="O332" l="1"/>
  <c r="L332" s="1"/>
  <c r="H333" l="1"/>
  <c r="I332"/>
  <c r="F332"/>
  <c r="B333" l="1"/>
  <c r="C332"/>
  <c r="N332" l="1"/>
  <c r="J332" s="1"/>
  <c r="K333" s="1"/>
  <c r="D332" l="1"/>
  <c r="E333" s="1"/>
  <c r="O333" l="1"/>
  <c r="L333" s="1"/>
  <c r="F333" l="1"/>
  <c r="H334"/>
  <c r="I333"/>
  <c r="B334" l="1"/>
  <c r="C333"/>
  <c r="N333" l="1"/>
  <c r="J333" s="1"/>
  <c r="K334" s="1"/>
  <c r="D333" l="1"/>
  <c r="E334" s="1"/>
  <c r="O334" l="1"/>
  <c r="L334" s="1"/>
  <c r="H335" l="1"/>
  <c r="I334"/>
  <c r="F334"/>
  <c r="B335" l="1"/>
  <c r="C334"/>
  <c r="N334" l="1"/>
  <c r="J334" s="1"/>
  <c r="K335" s="1"/>
  <c r="D334" l="1"/>
  <c r="E335" s="1"/>
  <c r="O335" l="1"/>
  <c r="L335" s="1"/>
  <c r="H336" l="1"/>
  <c r="I335"/>
  <c r="F335"/>
  <c r="B336" l="1"/>
  <c r="C335"/>
  <c r="N335" l="1"/>
  <c r="J335" s="1"/>
  <c r="K336" s="1"/>
  <c r="D335" l="1"/>
  <c r="E336" s="1"/>
  <c r="O336" l="1"/>
  <c r="L336" s="1"/>
  <c r="F336" l="1"/>
  <c r="H337"/>
  <c r="I336"/>
  <c r="B337" l="1"/>
  <c r="C336"/>
  <c r="N336" l="1"/>
  <c r="J336" s="1"/>
  <c r="K337" s="1"/>
  <c r="D336" l="1"/>
  <c r="E337" s="1"/>
  <c r="O337" l="1"/>
  <c r="L337" s="1"/>
  <c r="F337" l="1"/>
  <c r="H338"/>
  <c r="I337"/>
  <c r="B338" l="1"/>
  <c r="C337"/>
  <c r="N337" s="1"/>
  <c r="D337" s="1"/>
  <c r="E338" s="1"/>
  <c r="O338" l="1"/>
  <c r="F338" s="1"/>
  <c r="C338" s="1"/>
  <c r="J337"/>
  <c r="K338" s="1"/>
  <c r="B339" l="1"/>
  <c r="L338"/>
  <c r="H339" s="1"/>
  <c r="I338" l="1"/>
  <c r="N338" s="1"/>
  <c r="D338" s="1"/>
  <c r="E339" s="1"/>
  <c r="O339" l="1"/>
  <c r="F339" s="1"/>
  <c r="B340" s="1"/>
  <c r="J338"/>
  <c r="K339" s="1"/>
  <c r="L339" l="1"/>
  <c r="I339" s="1"/>
  <c r="C339"/>
  <c r="H340" l="1"/>
  <c r="N339"/>
  <c r="D339" s="1"/>
  <c r="E340" s="1"/>
  <c r="J339" l="1"/>
  <c r="K340" s="1"/>
  <c r="O340" s="1"/>
  <c r="F340" s="1"/>
  <c r="B341" s="1"/>
  <c r="C340" l="1"/>
  <c r="L340"/>
  <c r="H341" s="1"/>
  <c r="I340" l="1"/>
  <c r="N340" l="1"/>
  <c r="D340" s="1"/>
  <c r="E341" s="1"/>
  <c r="J340" l="1"/>
  <c r="K341" s="1"/>
  <c r="O341" l="1"/>
  <c r="F341" s="1"/>
  <c r="L341" l="1"/>
  <c r="C341"/>
  <c r="B342"/>
  <c r="H342" l="1"/>
  <c r="I341"/>
  <c r="N341" l="1"/>
  <c r="D341" s="1"/>
  <c r="E342" s="1"/>
  <c r="J341" l="1"/>
  <c r="K342" s="1"/>
  <c r="O342" l="1"/>
  <c r="F342" s="1"/>
  <c r="B343" l="1"/>
  <c r="C342"/>
  <c r="L342"/>
  <c r="H343" l="1"/>
  <c r="I342"/>
  <c r="N342" s="1"/>
  <c r="J342" s="1"/>
  <c r="K343" s="1"/>
  <c r="D342" l="1"/>
  <c r="E343" s="1"/>
  <c r="O343" l="1"/>
  <c r="L343" s="1"/>
  <c r="H344" l="1"/>
  <c r="I343"/>
  <c r="F343"/>
  <c r="B344" l="1"/>
  <c r="C343"/>
  <c r="N343" l="1"/>
  <c r="J343" s="1"/>
  <c r="K344" s="1"/>
  <c r="D343" l="1"/>
  <c r="E344" s="1"/>
  <c r="O344" s="1"/>
  <c r="L344" s="1"/>
  <c r="H345" s="1"/>
  <c r="I344" l="1"/>
  <c r="F344"/>
  <c r="B345" l="1"/>
  <c r="C344"/>
  <c r="N344" l="1"/>
  <c r="J344" s="1"/>
  <c r="K345" s="1"/>
  <c r="D344" l="1"/>
  <c r="E345" s="1"/>
  <c r="O345" l="1"/>
  <c r="L345" s="1"/>
  <c r="H346" l="1"/>
  <c r="I345"/>
  <c r="F345"/>
  <c r="B346" l="1"/>
  <c r="C345"/>
  <c r="N345" s="1"/>
  <c r="D345" s="1"/>
  <c r="E346" s="1"/>
  <c r="J345" l="1"/>
  <c r="K346" s="1"/>
  <c r="O346" l="1"/>
  <c r="F346" s="1"/>
  <c r="C346" l="1"/>
  <c r="B347"/>
  <c r="L346"/>
  <c r="I346" l="1"/>
  <c r="H347"/>
  <c r="N346" l="1"/>
  <c r="D346" s="1"/>
  <c r="E347" s="1"/>
  <c r="J346" l="1"/>
  <c r="K347" s="1"/>
  <c r="O347" l="1"/>
  <c r="F347" s="1"/>
  <c r="C347" l="1"/>
  <c r="B348"/>
  <c r="L347"/>
  <c r="N347" l="1"/>
  <c r="D347" s="1"/>
  <c r="E348" s="1"/>
  <c r="H348"/>
  <c r="I347"/>
  <c r="J347" l="1"/>
  <c r="K348" s="1"/>
  <c r="O348" l="1"/>
  <c r="F348" s="1"/>
  <c r="C348" l="1"/>
  <c r="B349"/>
  <c r="L348"/>
  <c r="H349" l="1"/>
  <c r="I348"/>
  <c r="N348" l="1"/>
  <c r="D348" s="1"/>
  <c r="E349" s="1"/>
  <c r="J348" l="1"/>
  <c r="K349" s="1"/>
  <c r="O349" l="1"/>
  <c r="F349" s="1"/>
  <c r="L349" l="1"/>
  <c r="H350" s="1"/>
  <c r="C349"/>
  <c r="B350"/>
  <c r="N349" l="1"/>
  <c r="D349" s="1"/>
  <c r="E350" s="1"/>
  <c r="I349"/>
  <c r="O350" l="1"/>
  <c r="F350" s="1"/>
  <c r="B351" s="1"/>
  <c r="J349"/>
  <c r="K350" s="1"/>
  <c r="L350" l="1"/>
  <c r="I350" s="1"/>
  <c r="C350"/>
  <c r="N350" l="1"/>
  <c r="J350" s="1"/>
  <c r="K351" s="1"/>
  <c r="H351"/>
  <c r="D350" l="1"/>
  <c r="E351" s="1"/>
  <c r="O351" s="1"/>
  <c r="F351" s="1"/>
  <c r="C351" s="1"/>
  <c r="L351" l="1"/>
  <c r="H352" s="1"/>
  <c r="B352"/>
  <c r="I351" l="1"/>
  <c r="N351" s="1"/>
  <c r="D351" s="1"/>
  <c r="E352" s="1"/>
  <c r="J351" l="1"/>
  <c r="K352" s="1"/>
  <c r="O352" s="1"/>
  <c r="F352" s="1"/>
  <c r="B353" l="1"/>
  <c r="C352"/>
  <c r="L352"/>
  <c r="H353" s="1"/>
  <c r="I352" l="1"/>
  <c r="N352" s="1"/>
  <c r="D352" s="1"/>
  <c r="E353" s="1"/>
  <c r="J352" l="1"/>
  <c r="K353" s="1"/>
  <c r="O353" s="1"/>
  <c r="F353" s="1"/>
  <c r="B354" s="1"/>
  <c r="L353" l="1"/>
  <c r="H354" s="1"/>
  <c r="C353"/>
  <c r="I353" l="1"/>
  <c r="N353" s="1"/>
  <c r="D353" s="1"/>
  <c r="E354" s="1"/>
  <c r="J353" l="1"/>
  <c r="K354" s="1"/>
  <c r="O354" s="1"/>
  <c r="L354" l="1"/>
  <c r="F354"/>
  <c r="I354" l="1"/>
  <c r="H355"/>
  <c r="B355"/>
  <c r="C354"/>
  <c r="N354" l="1"/>
  <c r="J354" s="1"/>
  <c r="K355" s="1"/>
  <c r="D354" l="1"/>
  <c r="E355" s="1"/>
  <c r="O355" l="1"/>
  <c r="L355" s="1"/>
  <c r="I355" l="1"/>
  <c r="H356"/>
  <c r="F355"/>
  <c r="B356" l="1"/>
  <c r="C355"/>
  <c r="N355" l="1"/>
  <c r="J355" s="1"/>
  <c r="K356" s="1"/>
  <c r="D355" l="1"/>
  <c r="E356" s="1"/>
  <c r="O356" l="1"/>
  <c r="L356" s="1"/>
  <c r="H357" l="1"/>
  <c r="I356"/>
  <c r="F356"/>
  <c r="B357" l="1"/>
  <c r="C356"/>
  <c r="N356" l="1"/>
  <c r="J356" s="1"/>
  <c r="K357" s="1"/>
  <c r="D356" l="1"/>
  <c r="E357" s="1"/>
  <c r="O357" l="1"/>
  <c r="L357" s="1"/>
  <c r="I357" l="1"/>
  <c r="H358"/>
  <c r="F357"/>
  <c r="B358" l="1"/>
  <c r="C357"/>
  <c r="N357" l="1"/>
  <c r="J357" s="1"/>
  <c r="K358" s="1"/>
  <c r="D357" l="1"/>
  <c r="E358" s="1"/>
  <c r="O358" l="1"/>
  <c r="L358" s="1"/>
  <c r="H359" l="1"/>
  <c r="I358"/>
  <c r="F358"/>
  <c r="B359" l="1"/>
  <c r="C358"/>
  <c r="N358" l="1"/>
  <c r="J358" s="1"/>
  <c r="K359" s="1"/>
  <c r="D358" l="1"/>
  <c r="E359" s="1"/>
  <c r="O359" l="1"/>
  <c r="L359" s="1"/>
  <c r="H360" l="1"/>
  <c r="I359"/>
  <c r="F359"/>
  <c r="B360" l="1"/>
  <c r="C359"/>
  <c r="N359" l="1"/>
  <c r="J359" s="1"/>
  <c r="K360" s="1"/>
  <c r="D359" l="1"/>
  <c r="E360" s="1"/>
  <c r="O360" l="1"/>
  <c r="L360" s="1"/>
  <c r="H361" l="1"/>
  <c r="I360"/>
  <c r="F360"/>
  <c r="B361" l="1"/>
  <c r="C360"/>
  <c r="N360" l="1"/>
  <c r="J360" s="1"/>
  <c r="K361" s="1"/>
  <c r="D360" l="1"/>
  <c r="E361" s="1"/>
  <c r="O361" l="1"/>
  <c r="L361" s="1"/>
  <c r="H362" l="1"/>
  <c r="I361"/>
  <c r="F361"/>
  <c r="B362" l="1"/>
  <c r="C361"/>
  <c r="N361" l="1"/>
  <c r="J361" s="1"/>
  <c r="K362" s="1"/>
  <c r="D361" l="1"/>
  <c r="E362" s="1"/>
  <c r="O362" l="1"/>
  <c r="L362" s="1"/>
  <c r="H363" l="1"/>
  <c r="I362"/>
  <c r="F362"/>
  <c r="B363" l="1"/>
  <c r="C362"/>
  <c r="N362" l="1"/>
  <c r="J362" s="1"/>
  <c r="K363" s="1"/>
  <c r="D362" l="1"/>
  <c r="E363" s="1"/>
  <c r="O363" l="1"/>
  <c r="L363" s="1"/>
  <c r="H364" l="1"/>
  <c r="I363"/>
  <c r="F363"/>
  <c r="B364" l="1"/>
  <c r="C363"/>
  <c r="N363" l="1"/>
  <c r="J363" s="1"/>
  <c r="K364" s="1"/>
  <c r="D363" l="1"/>
  <c r="E364" s="1"/>
  <c r="O364" l="1"/>
  <c r="L364" s="1"/>
  <c r="I364" l="1"/>
  <c r="H365"/>
  <c r="F364"/>
  <c r="B365" l="1"/>
  <c r="C364"/>
  <c r="N364" l="1"/>
  <c r="J364" s="1"/>
  <c r="K365" s="1"/>
  <c r="D364" l="1"/>
  <c r="E365" s="1"/>
  <c r="O365" l="1"/>
  <c r="L365" s="1"/>
  <c r="H366" l="1"/>
  <c r="I365"/>
  <c r="F365"/>
  <c r="B366" l="1"/>
  <c r="C365"/>
  <c r="N365" l="1"/>
  <c r="J365" s="1"/>
  <c r="K366" s="1"/>
  <c r="D365" l="1"/>
  <c r="E366" s="1"/>
  <c r="O366" s="1"/>
  <c r="L366" s="1"/>
  <c r="H367" s="1"/>
  <c r="I366" l="1"/>
  <c r="F366"/>
  <c r="B367" l="1"/>
  <c r="C366"/>
  <c r="N366" l="1"/>
  <c r="J366" s="1"/>
  <c r="K367" s="1"/>
  <c r="D366" l="1"/>
  <c r="E367" s="1"/>
  <c r="O367" l="1"/>
  <c r="L367" s="1"/>
  <c r="H368" l="1"/>
  <c r="I367"/>
  <c r="F367"/>
  <c r="B368" l="1"/>
  <c r="C367"/>
  <c r="N367" l="1"/>
  <c r="J367" s="1"/>
  <c r="K368" s="1"/>
  <c r="D367" l="1"/>
  <c r="E368" s="1"/>
  <c r="O368" l="1"/>
  <c r="L368" s="1"/>
  <c r="H369" l="1"/>
  <c r="I368"/>
  <c r="F368"/>
  <c r="B369" l="1"/>
  <c r="C368"/>
  <c r="N368" l="1"/>
  <c r="J368" s="1"/>
  <c r="K369" s="1"/>
  <c r="D368" l="1"/>
  <c r="E369" s="1"/>
  <c r="O369" l="1"/>
  <c r="L369" s="1"/>
  <c r="H370" l="1"/>
  <c r="I369"/>
  <c r="F369"/>
  <c r="B370" l="1"/>
  <c r="C369"/>
  <c r="N369" l="1"/>
  <c r="J369" s="1"/>
  <c r="K370" s="1"/>
  <c r="D369" l="1"/>
  <c r="E370" s="1"/>
  <c r="O370" l="1"/>
  <c r="L370" s="1"/>
  <c r="H371" l="1"/>
  <c r="I370"/>
  <c r="F370"/>
  <c r="B371" l="1"/>
  <c r="C370"/>
  <c r="N370" l="1"/>
  <c r="J370" s="1"/>
  <c r="K371" s="1"/>
  <c r="D370" l="1"/>
  <c r="E371" s="1"/>
  <c r="O371" l="1"/>
  <c r="L371" s="1"/>
  <c r="H372" l="1"/>
  <c r="I371"/>
  <c r="F371"/>
  <c r="B372" l="1"/>
  <c r="C371"/>
  <c r="N371" l="1"/>
  <c r="J371" s="1"/>
  <c r="K372" s="1"/>
  <c r="D371" l="1"/>
  <c r="E372" s="1"/>
  <c r="O372" l="1"/>
  <c r="L372" s="1"/>
  <c r="I372" l="1"/>
  <c r="H373"/>
  <c r="F372"/>
  <c r="B373" l="1"/>
  <c r="C372"/>
  <c r="N372" l="1"/>
  <c r="J372" s="1"/>
  <c r="K373" s="1"/>
  <c r="D372" l="1"/>
  <c r="E373" s="1"/>
  <c r="O373" l="1"/>
  <c r="L373" s="1"/>
  <c r="H374" l="1"/>
  <c r="I373"/>
  <c r="F373"/>
  <c r="B374" l="1"/>
  <c r="C373"/>
  <c r="N373" l="1"/>
  <c r="J373" s="1"/>
  <c r="K374" s="1"/>
  <c r="D373" l="1"/>
  <c r="E374" s="1"/>
  <c r="O374" l="1"/>
  <c r="L374" s="1"/>
  <c r="H375" l="1"/>
  <c r="I374"/>
  <c r="F374"/>
  <c r="B375" l="1"/>
  <c r="C374"/>
  <c r="N374" l="1"/>
  <c r="J374" s="1"/>
  <c r="K375" s="1"/>
  <c r="D374" l="1"/>
  <c r="E375" s="1"/>
  <c r="O375" l="1"/>
  <c r="L375" s="1"/>
  <c r="H376" l="1"/>
  <c r="I375"/>
  <c r="F375"/>
  <c r="B376" l="1"/>
  <c r="C375"/>
  <c r="N375" l="1"/>
  <c r="J375" s="1"/>
  <c r="K376" s="1"/>
  <c r="D375" l="1"/>
  <c r="E376" s="1"/>
  <c r="O376" l="1"/>
  <c r="L376" s="1"/>
  <c r="H377" l="1"/>
  <c r="I376"/>
  <c r="F376"/>
  <c r="B377" l="1"/>
  <c r="C376"/>
  <c r="N376" l="1"/>
  <c r="J376" s="1"/>
  <c r="K377" s="1"/>
  <c r="D376" l="1"/>
  <c r="E377" s="1"/>
  <c r="O377" l="1"/>
  <c r="L377" s="1"/>
  <c r="H378" l="1"/>
  <c r="I377"/>
  <c r="F377"/>
  <c r="B378" l="1"/>
  <c r="C377"/>
  <c r="N377" l="1"/>
  <c r="J377" s="1"/>
  <c r="K378" s="1"/>
  <c r="D377" l="1"/>
  <c r="E378" s="1"/>
  <c r="O378" l="1"/>
  <c r="L378" s="1"/>
  <c r="H379" l="1"/>
  <c r="I378"/>
  <c r="F378"/>
  <c r="B379" l="1"/>
  <c r="C378"/>
  <c r="N378" l="1"/>
  <c r="J378" s="1"/>
  <c r="K379" s="1"/>
  <c r="D378" l="1"/>
  <c r="E379" s="1"/>
  <c r="O379" l="1"/>
  <c r="L379" s="1"/>
  <c r="H380" l="1"/>
  <c r="I379"/>
  <c r="F379"/>
  <c r="B380" l="1"/>
  <c r="C379"/>
  <c r="N379" l="1"/>
  <c r="J379" s="1"/>
  <c r="K380" s="1"/>
  <c r="D379" l="1"/>
  <c r="E380" s="1"/>
  <c r="O380" l="1"/>
  <c r="L380" s="1"/>
  <c r="H381" l="1"/>
  <c r="I380"/>
  <c r="F380"/>
  <c r="B381" l="1"/>
  <c r="C380"/>
  <c r="N380" l="1"/>
  <c r="J380" s="1"/>
  <c r="K381" s="1"/>
  <c r="D380" l="1"/>
  <c r="E381" s="1"/>
  <c r="O381" l="1"/>
  <c r="L381" s="1"/>
  <c r="I381" l="1"/>
  <c r="H382"/>
  <c r="F381"/>
  <c r="B382" l="1"/>
  <c r="C381"/>
  <c r="N381" s="1"/>
  <c r="D381" s="1"/>
  <c r="E382" s="1"/>
  <c r="J381" l="1"/>
  <c r="K382" s="1"/>
  <c r="O382" s="1"/>
  <c r="F382" s="1"/>
  <c r="C382" s="1"/>
  <c r="L382" l="1"/>
  <c r="I382" s="1"/>
  <c r="N382" s="1"/>
  <c r="D382" s="1"/>
  <c r="E383" s="1"/>
  <c r="B383"/>
  <c r="H383" l="1"/>
  <c r="J382"/>
  <c r="K383" s="1"/>
  <c r="O383" l="1"/>
  <c r="F383" s="1"/>
  <c r="B384" l="1"/>
  <c r="C383"/>
  <c r="L383"/>
  <c r="H384" l="1"/>
  <c r="I383"/>
  <c r="N383" l="1"/>
  <c r="D383" s="1"/>
  <c r="E384" s="1"/>
  <c r="J383" l="1"/>
  <c r="K384" s="1"/>
  <c r="O384" l="1"/>
  <c r="F384" s="1"/>
  <c r="B385" l="1"/>
  <c r="C384"/>
  <c r="L384"/>
  <c r="N384" l="1"/>
  <c r="D384" s="1"/>
  <c r="E385" s="1"/>
  <c r="I384"/>
  <c r="H385"/>
  <c r="J384" l="1"/>
  <c r="K385" s="1"/>
  <c r="O385" s="1"/>
  <c r="F385" s="1"/>
  <c r="B386" l="1"/>
  <c r="C385"/>
  <c r="L385"/>
  <c r="H386" s="1"/>
  <c r="I385" l="1"/>
  <c r="N385" s="1"/>
  <c r="J385" l="1"/>
  <c r="K386" s="1"/>
  <c r="D385"/>
  <c r="E386" s="1"/>
  <c r="O386" l="1"/>
  <c r="L386" s="1"/>
  <c r="H387" s="1"/>
  <c r="I386" l="1"/>
  <c r="F386"/>
  <c r="B387" l="1"/>
  <c r="C386"/>
  <c r="N386" l="1"/>
  <c r="J386" s="1"/>
  <c r="K387" s="1"/>
  <c r="D386" l="1"/>
  <c r="E387" s="1"/>
  <c r="O387" l="1"/>
  <c r="L387" s="1"/>
  <c r="H388" l="1"/>
  <c r="I387"/>
  <c r="F387"/>
  <c r="B388" l="1"/>
  <c r="C387"/>
  <c r="N387" l="1"/>
  <c r="J387" s="1"/>
  <c r="K388" s="1"/>
  <c r="D387" l="1"/>
  <c r="E388" s="1"/>
  <c r="O388" l="1"/>
  <c r="L388" s="1"/>
  <c r="I388" l="1"/>
  <c r="H389"/>
  <c r="F388"/>
  <c r="B389" l="1"/>
  <c r="C388"/>
  <c r="N388" l="1"/>
  <c r="J388" s="1"/>
  <c r="K389" s="1"/>
  <c r="D388" l="1"/>
  <c r="E389" s="1"/>
  <c r="O389" l="1"/>
  <c r="L389" s="1"/>
  <c r="I389" l="1"/>
  <c r="H390"/>
  <c r="F389"/>
  <c r="B390" l="1"/>
  <c r="C389"/>
  <c r="N389" s="1"/>
  <c r="D389" s="1"/>
  <c r="E390" s="1"/>
  <c r="J389" l="1"/>
  <c r="K390" s="1"/>
  <c r="O390" s="1"/>
  <c r="F390" s="1"/>
  <c r="C390" s="1"/>
  <c r="L390" l="1"/>
  <c r="H391" s="1"/>
  <c r="B391"/>
  <c r="I390" l="1"/>
  <c r="N390" s="1"/>
  <c r="D390" s="1"/>
  <c r="E391" s="1"/>
  <c r="O391" l="1"/>
  <c r="F391" s="1"/>
  <c r="C391" s="1"/>
  <c r="J390"/>
  <c r="K391" s="1"/>
  <c r="L391" l="1"/>
  <c r="H392" s="1"/>
  <c r="B392"/>
  <c r="I391" l="1"/>
  <c r="N391" l="1"/>
  <c r="D391" s="1"/>
  <c r="E392" s="1"/>
  <c r="J391" l="1"/>
  <c r="K392" s="1"/>
  <c r="O392" l="1"/>
  <c r="F392" s="1"/>
  <c r="C392" l="1"/>
  <c r="B393"/>
  <c r="L392"/>
  <c r="H393" l="1"/>
  <c r="I392"/>
  <c r="N392" l="1"/>
  <c r="D392" s="1"/>
  <c r="E393" s="1"/>
  <c r="J392" l="1"/>
  <c r="K393" s="1"/>
  <c r="O393" l="1"/>
  <c r="L393" l="1"/>
  <c r="F393"/>
  <c r="H394" l="1"/>
  <c r="I393"/>
  <c r="B394"/>
  <c r="C393"/>
  <c r="N393" l="1"/>
  <c r="J393" s="1"/>
  <c r="K394" s="1"/>
  <c r="D393" l="1"/>
  <c r="E394" s="1"/>
  <c r="O394" l="1"/>
  <c r="L394" s="1"/>
  <c r="H395" l="1"/>
  <c r="I394"/>
  <c r="F394"/>
  <c r="B395" l="1"/>
  <c r="C394"/>
  <c r="N394" l="1"/>
  <c r="J394" s="1"/>
  <c r="K395" s="1"/>
  <c r="D394" l="1"/>
  <c r="E395" s="1"/>
  <c r="O395" l="1"/>
  <c r="L395" s="1"/>
  <c r="H396" l="1"/>
  <c r="I395"/>
  <c r="F395"/>
  <c r="B396" l="1"/>
  <c r="C395"/>
  <c r="N395" l="1"/>
  <c r="J395" s="1"/>
  <c r="K396" s="1"/>
  <c r="D395" l="1"/>
  <c r="E396" s="1"/>
  <c r="O396" s="1"/>
  <c r="L396" s="1"/>
  <c r="I396" l="1"/>
  <c r="H397"/>
  <c r="F396"/>
  <c r="C396" l="1"/>
  <c r="B397"/>
  <c r="N396" l="1"/>
  <c r="J396" s="1"/>
  <c r="K397" s="1"/>
  <c r="D396" l="1"/>
  <c r="E397" s="1"/>
  <c r="O397" l="1"/>
  <c r="L397" s="1"/>
  <c r="H398" l="1"/>
  <c r="I397"/>
  <c r="F397"/>
  <c r="B398" l="1"/>
  <c r="C397"/>
  <c r="N397" l="1"/>
  <c r="J397" s="1"/>
  <c r="K398" s="1"/>
  <c r="D397" l="1"/>
  <c r="E398" s="1"/>
  <c r="O398" l="1"/>
  <c r="L398" s="1"/>
  <c r="H399" l="1"/>
  <c r="I398"/>
  <c r="F398"/>
  <c r="B399" l="1"/>
  <c r="C398"/>
  <c r="N398" l="1"/>
  <c r="J398" s="1"/>
  <c r="K399" s="1"/>
  <c r="D398" l="1"/>
  <c r="E399" s="1"/>
  <c r="O399" l="1"/>
  <c r="L399" s="1"/>
  <c r="H400" l="1"/>
  <c r="I399"/>
  <c r="F399"/>
  <c r="B400" l="1"/>
  <c r="C399"/>
  <c r="N399" l="1"/>
  <c r="J399" s="1"/>
  <c r="K400" s="1"/>
  <c r="D399" l="1"/>
  <c r="E400" s="1"/>
  <c r="O400" s="1"/>
  <c r="L400" s="1"/>
  <c r="I400" l="1"/>
  <c r="F400"/>
  <c r="C400" l="1"/>
  <c r="N400" l="1"/>
  <c r="J400" s="1"/>
  <c r="D400" l="1"/>
</calcChain>
</file>

<file path=xl/sharedStrings.xml><?xml version="1.0" encoding="utf-8"?>
<sst xmlns="http://schemas.openxmlformats.org/spreadsheetml/2006/main" count="27" uniqueCount="27">
  <si>
    <t>Newton Second law</t>
  </si>
  <si>
    <t>A. French. May 2020.</t>
  </si>
  <si>
    <t>Verlet method (constant acceleration between time steps)</t>
  </si>
  <si>
    <t>g (N/kg)</t>
  </si>
  <si>
    <t>m (kg)</t>
  </si>
  <si>
    <t>A (m^2)</t>
  </si>
  <si>
    <t>rho (kg/m^3)</t>
  </si>
  <si>
    <t>cD</t>
  </si>
  <si>
    <t>h (m)</t>
  </si>
  <si>
    <t>x /m</t>
  </si>
  <si>
    <t>v /ms^-1</t>
  </si>
  <si>
    <t>0.5*cD*rho*A/m</t>
  </si>
  <si>
    <t>t /s</t>
  </si>
  <si>
    <t>dt (s)</t>
  </si>
  <si>
    <t>2D PROJECTILE MOTION + DRAG SIMULATION</t>
  </si>
  <si>
    <t>y /m</t>
  </si>
  <si>
    <t>Vx</t>
  </si>
  <si>
    <t>aVx</t>
  </si>
  <si>
    <t>vx /ms^-1</t>
  </si>
  <si>
    <t>ax /ms^2</t>
  </si>
  <si>
    <t>V /ms^-1</t>
  </si>
  <si>
    <t>Vy</t>
  </si>
  <si>
    <t>aVy</t>
  </si>
  <si>
    <t>ay /ms^2</t>
  </si>
  <si>
    <t>vy /ms^-1</t>
  </si>
  <si>
    <t>u /ms^-1</t>
  </si>
  <si>
    <t>theta /deg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</si>
</sst>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2" fontId="0" fillId="2" borderId="1" xfId="0" applyNumberForma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0" fillId="3" borderId="1" xfId="0" applyFill="1" applyBorder="1"/>
    <xf numFmtId="164" fontId="1" fillId="4" borderId="1" xfId="0" applyNumberFormat="1" applyFont="1" applyFill="1" applyBorder="1" applyAlignment="1">
      <alignment horizontal="left"/>
    </xf>
    <xf numFmtId="164" fontId="1" fillId="5" borderId="1" xfId="0" applyNumberFormat="1" applyFont="1" applyFill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64" fontId="1" fillId="6" borderId="1" xfId="0" applyNumberFormat="1" applyFont="1" applyFill="1" applyBorder="1" applyAlignment="1">
      <alignment horizontal="left"/>
    </xf>
    <xf numFmtId="164" fontId="1" fillId="7" borderId="1" xfId="0" applyNumberFormat="1" applyFont="1" applyFill="1" applyBorder="1" applyAlignment="1">
      <alignment horizontal="left"/>
    </xf>
    <xf numFmtId="164" fontId="0" fillId="4" borderId="1" xfId="0" applyNumberFormat="1" applyFill="1" applyBorder="1" applyAlignment="1">
      <alignment horizontal="left"/>
    </xf>
    <xf numFmtId="164" fontId="0" fillId="5" borderId="1" xfId="0" applyNumberFormat="1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4" fontId="0" fillId="6" borderId="1" xfId="0" applyNumberFormat="1" applyFill="1" applyBorder="1" applyAlignment="1">
      <alignment horizontal="left"/>
    </xf>
    <xf numFmtId="164" fontId="0" fillId="7" borderId="1" xfId="0" applyNumberFormat="1" applyFill="1" applyBorder="1" applyAlignment="1">
      <alignment horizontal="left"/>
    </xf>
    <xf numFmtId="0" fontId="2" fillId="0" borderId="0" xfId="0" applyFont="1"/>
    <xf numFmtId="0" fontId="0" fillId="6" borderId="1" xfId="0" applyFill="1" applyBorder="1"/>
    <xf numFmtId="0" fontId="0" fillId="8" borderId="1" xfId="0" applyFill="1" applyBorder="1"/>
    <xf numFmtId="0" fontId="1" fillId="8" borderId="1" xfId="0" applyFont="1" applyFill="1" applyBorder="1"/>
    <xf numFmtId="2" fontId="0" fillId="8" borderId="1" xfId="0" applyNumberFormat="1" applyFill="1" applyBorder="1"/>
    <xf numFmtId="0" fontId="0" fillId="2" borderId="1" xfId="0" applyFont="1" applyFill="1" applyBorder="1"/>
    <xf numFmtId="164" fontId="1" fillId="0" borderId="0" xfId="0" applyNumberFormat="1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0" fontId="1" fillId="0" borderId="1" xfId="0" applyFont="1" applyBorder="1"/>
    <xf numFmtId="0" fontId="1" fillId="6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100"/>
              <a:t>Object</a:t>
            </a:r>
            <a:r>
              <a:rPr lang="en-GB" sz="1100" baseline="0"/>
              <a:t> x vs y</a:t>
            </a:r>
            <a:endParaRPr lang="en-GB" sz="11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y vs x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Projectile!$B$24:$B$399</c:f>
              <c:numCache>
                <c:formatCode>0.000</c:formatCode>
                <c:ptCount val="376"/>
                <c:pt idx="0">
                  <c:v>0</c:v>
                </c:pt>
                <c:pt idx="1">
                  <c:v>0.14090163275313738</c:v>
                </c:pt>
                <c:pt idx="2">
                  <c:v>0.28078253972499473</c:v>
                </c:pt>
                <c:pt idx="3">
                  <c:v>0.41966089847809274</c:v>
                </c:pt>
                <c:pt idx="4">
                  <c:v>0.5575544357111919</c:v>
                </c:pt>
                <c:pt idx="5">
                  <c:v>0.69448044178829826</c:v>
                </c:pt>
                <c:pt idx="6">
                  <c:v>0.83045578467593872</c:v>
                </c:pt>
                <c:pt idx="7">
                  <c:v>0.96549692331704096</c:v>
                </c:pt>
                <c:pt idx="8">
                  <c:v>1.0996199204681743</c:v>
                </c:pt>
                <c:pt idx="9">
                  <c:v>1.232840455025429</c:v>
                </c:pt>
                <c:pt idx="10">
                  <c:v>1.3651738338628288</c:v>
                </c:pt>
                <c:pt idx="11">
                  <c:v>1.4966350032058624</c:v>
                </c:pt>
                <c:pt idx="12">
                  <c:v>1.6272385595615142</c:v>
                </c:pt>
                <c:pt idx="13">
                  <c:v>1.7569987602250143</c:v>
                </c:pt>
                <c:pt idx="14">
                  <c:v>1.8859295333824642</c:v>
                </c:pt>
                <c:pt idx="15">
                  <c:v>2.0140444878274746</c:v>
                </c:pt>
                <c:pt idx="16">
                  <c:v>2.1413569223090096</c:v>
                </c:pt>
                <c:pt idx="17">
                  <c:v>2.2678798345267341</c:v>
                </c:pt>
                <c:pt idx="18">
                  <c:v>2.3936259297893159</c:v>
                </c:pt>
                <c:pt idx="19">
                  <c:v>2.5186076293503517</c:v>
                </c:pt>
                <c:pt idx="20">
                  <c:v>2.6428370784358353</c:v>
                </c:pt>
                <c:pt idx="21">
                  <c:v>2.766326153976379</c:v>
                </c:pt>
                <c:pt idx="22">
                  <c:v>2.8890864720567495</c:v>
                </c:pt>
                <c:pt idx="23">
                  <c:v>3.0111293950946405</c:v>
                </c:pt>
                <c:pt idx="24">
                  <c:v>3.1324660387600298</c:v>
                </c:pt>
                <c:pt idx="25">
                  <c:v>3.2531072786458992</c:v>
                </c:pt>
                <c:pt idx="26">
                  <c:v>3.3730637567005806</c:v>
                </c:pt>
                <c:pt idx="27">
                  <c:v>3.492345887431493</c:v>
                </c:pt>
                <c:pt idx="28">
                  <c:v>3.6109638638895634</c:v>
                </c:pt>
                <c:pt idx="29">
                  <c:v>3.7289276634431889</c:v>
                </c:pt>
                <c:pt idx="30">
                  <c:v>3.8462470533501718</c:v>
                </c:pt>
                <c:pt idx="31">
                  <c:v>3.9629315961356726</c:v>
                </c:pt>
                <c:pt idx="32">
                  <c:v>4.0789906547838415</c:v>
                </c:pt>
                <c:pt idx="33">
                  <c:v>4.1944333977504433</c:v>
                </c:pt>
                <c:pt idx="34">
                  <c:v>4.3092688038034508</c:v>
                </c:pt>
                <c:pt idx="35">
                  <c:v>4.4235056666982677</c:v>
                </c:pt>
                <c:pt idx="36">
                  <c:v>4.5371525996939379</c:v>
                </c:pt>
                <c:pt idx="37">
                  <c:v>4.6502180399164184</c:v>
                </c:pt>
                <c:pt idx="38">
                  <c:v>4.7627102525747187</c:v>
                </c:pt>
                <c:pt idx="39">
                  <c:v>4.8746373350354597</c:v>
                </c:pt>
                <c:pt idx="40">
                  <c:v>4.986007220761147</c:v>
                </c:pt>
                <c:pt idx="41">
                  <c:v>5.0968276831172599</c:v>
                </c:pt>
                <c:pt idx="42">
                  <c:v>5.2071063390529932</c:v>
                </c:pt>
                <c:pt idx="43">
                  <c:v>5.3168506526603174</c:v>
                </c:pt>
                <c:pt idx="44">
                  <c:v>5.4260679386158142</c:v>
                </c:pt>
                <c:pt idx="45">
                  <c:v>5.5347653655095614</c:v>
                </c:pt>
                <c:pt idx="46">
                  <c:v>5.6429499590651595</c:v>
                </c:pt>
                <c:pt idx="47">
                  <c:v>5.750628605254831</c:v>
                </c:pt>
                <c:pt idx="48">
                  <c:v>5.857808053313371</c:v>
                </c:pt>
                <c:pt idx="49">
                  <c:v>5.9644949186545597</c:v>
                </c:pt>
                <c:pt idx="50">
                  <c:v>6.0706956856935221</c:v>
                </c:pt>
                <c:pt idx="51">
                  <c:v>6.1764167105783798</c:v>
                </c:pt>
                <c:pt idx="52">
                  <c:v>6.2816642238344036</c:v>
                </c:pt>
                <c:pt idx="53">
                  <c:v>6.3864443329237668</c:v>
                </c:pt>
                <c:pt idx="54">
                  <c:v>6.4907630247238775</c:v>
                </c:pt>
                <c:pt idx="55">
                  <c:v>6.5946261679271538</c:v>
                </c:pt>
                <c:pt idx="56">
                  <c:v>6.6980395153650152</c:v>
                </c:pt>
                <c:pt idx="57">
                  <c:v>6.8010087062587479</c:v>
                </c:pt>
                <c:pt idx="58">
                  <c:v>6.9035392683998289</c:v>
                </c:pt>
                <c:pt idx="59">
                  <c:v>7.0056366202621847</c:v>
                </c:pt>
                <c:pt idx="60">
                  <c:v>7.1073060730487949</c:v>
                </c:pt>
                <c:pt idx="61">
                  <c:v>7.2085528326749539</c:v>
                </c:pt>
                <c:pt idx="62">
                  <c:v>7.3093820016904525</c:v>
                </c:pt>
                <c:pt idx="63">
                  <c:v>7.4097985811428364</c:v>
                </c:pt>
                <c:pt idx="64">
                  <c:v>7.5098074723838728</c:v>
                </c:pt>
                <c:pt idx="65">
                  <c:v>7.6094134788212502</c:v>
                </c:pt>
                <c:pt idx="66">
                  <c:v>7.7086213076175119</c:v>
                </c:pt>
                <c:pt idx="67">
                  <c:v>7.8074355713381394</c:v>
                </c:pt>
                <c:pt idx="68">
                  <c:v>7.9058607895506681</c:v>
                </c:pt>
                <c:pt idx="69">
                  <c:v>8.0039013903766509</c:v>
                </c:pt>
                <c:pt idx="70">
                  <c:v>8.1015617119982419</c:v>
                </c:pt>
                <c:pt idx="71">
                  <c:v>8.1988460041211368</c:v>
                </c:pt>
                <c:pt idx="72">
                  <c:v>8.2957584293955478</c:v>
                </c:pt>
                <c:pt idx="73">
                  <c:v>8.3923030647968435</c:v>
                </c:pt>
                <c:pt idx="74">
                  <c:v>8.4884839029674772</c:v>
                </c:pt>
                <c:pt idx="75">
                  <c:v>8.5843048535217523</c:v>
                </c:pt>
                <c:pt idx="76">
                  <c:v>8.6797697443149602</c:v>
                </c:pt>
                <c:pt idx="77">
                  <c:v>8.7748823226783852</c:v>
                </c:pt>
                <c:pt idx="78">
                  <c:v>8.8696462566216248</c:v>
                </c:pt>
                <c:pt idx="79">
                  <c:v>8.9640651360036756</c:v>
                </c:pt>
                <c:pt idx="80">
                  <c:v>9.0581424736741791</c:v>
                </c:pt>
                <c:pt idx="81">
                  <c:v>9.1518817065861793</c:v>
                </c:pt>
                <c:pt idx="82">
                  <c:v>9.2452861968817537</c:v>
                </c:pt>
                <c:pt idx="83">
                  <c:v>9.338359232951829</c:v>
                </c:pt>
                <c:pt idx="84">
                  <c:v>9.4311040304714595</c:v>
                </c:pt>
                <c:pt idx="85">
                  <c:v>9.5235237334118388</c:v>
                </c:pt>
                <c:pt idx="86">
                  <c:v>9.6156214150302688</c:v>
                </c:pt>
                <c:pt idx="87">
                  <c:v>9.7074000788393029</c:v>
                </c:pt>
                <c:pt idx="88">
                  <c:v>9.7988626595562458</c:v>
                </c:pt>
                <c:pt idx="89">
                  <c:v>9.8900120240341653</c:v>
                </c:pt>
                <c:pt idx="90">
                  <c:v>9.9808509721755314</c:v>
                </c:pt>
                <c:pt idx="91">
                  <c:v>10.071382237829626</c:v>
                </c:pt>
                <c:pt idx="92">
                  <c:v>10.161608489674759</c:v>
                </c:pt>
                <c:pt idx="93">
                  <c:v>10.251532332086377</c:v>
                </c:pt>
                <c:pt idx="94">
                  <c:v>10.341156305992065</c:v>
                </c:pt>
                <c:pt idx="95">
                  <c:v>10.430482889714449</c:v>
                </c:pt>
                <c:pt idx="96">
                  <c:v>10.519514499802977</c:v>
                </c:pt>
                <c:pt idx="97">
                  <c:v>10.608253491855493</c:v>
                </c:pt>
                <c:pt idx="98">
                  <c:v>10.696702161330551</c:v>
                </c:pt>
                <c:pt idx="99">
                  <c:v>10.784862744351308</c:v>
                </c:pt>
                <c:pt idx="100">
                  <c:v>10.872737418501869</c:v>
                </c:pt>
                <c:pt idx="101">
                  <c:v>10.960328303616899</c:v>
                </c:pt>
                <c:pt idx="102">
                  <c:v>11.047637462565275</c:v>
                </c:pt>
                <c:pt idx="103">
                  <c:v>11.134666902028533</c:v>
                </c:pt>
                <c:pt idx="104">
                  <c:v>11.22141857327482</c:v>
                </c:pt>
                <c:pt idx="105">
                  <c:v>11.307894372929031</c:v>
                </c:pt>
                <c:pt idx="106">
                  <c:v>11.39409614373978</c:v>
                </c:pt>
                <c:pt idx="107">
                  <c:v>11.4800256753438</c:v>
                </c:pt>
                <c:pt idx="108">
                  <c:v>11.565684705028335</c:v>
                </c:pt>
                <c:pt idx="109">
                  <c:v>11.651074918492077</c:v>
                </c:pt>
                <c:pt idx="110">
                  <c:v>11.736197950605099</c:v>
                </c:pt>
                <c:pt idx="111">
                  <c:v>11.821055386168284</c:v>
                </c:pt>
                <c:pt idx="112">
                  <c:v>11.905648760672605</c:v>
                </c:pt>
                <c:pt idx="113">
                  <c:v>11.989979561058679</c:v>
                </c:pt>
                <c:pt idx="114">
                  <c:v>12.074049226476886</c:v>
                </c:pt>
                <c:pt idx="115">
                  <c:v>12.15785914904837</c:v>
                </c:pt>
                <c:pt idx="116">
                  <c:v>12.241410674627158</c:v>
                </c:pt>
                <c:pt idx="117">
                  <c:v>12.324705103563604</c:v>
                </c:pt>
                <c:pt idx="118">
                  <c:v>12.40774369146936</c:v>
                </c:pt>
                <c:pt idx="119">
                  <c:v>12.490527649983958</c:v>
                </c:pt>
                <c:pt idx="120">
                  <c:v>12.573058147543149</c:v>
                </c:pt>
                <c:pt idx="121">
                  <c:v>12.655336310149011</c:v>
                </c:pt>
                <c:pt idx="122">
                  <c:v>12.737363222141878</c:v>
                </c:pt>
                <c:pt idx="123">
                  <c:v>12.819139926974065</c:v>
                </c:pt>
                <c:pt idx="124">
                  <c:v>12.900667427985329</c:v>
                </c:pt>
                <c:pt idx="125">
                  <c:v>12.98194668918001</c:v>
                </c:pt>
                <c:pt idx="126">
                  <c:v>13.062978636005699</c:v>
                </c:pt>
                <c:pt idx="127">
                  <c:v>13.143764156133333</c:v>
                </c:pt>
                <c:pt idx="128">
                  <c:v>13.224304100238504</c:v>
                </c:pt>
                <c:pt idx="129">
                  <c:v>13.304599282783812</c:v>
                </c:pt>
                <c:pt idx="130">
                  <c:v>13.384650482802016</c:v>
                </c:pt>
                <c:pt idx="131">
                  <c:v>13.464458444679746</c:v>
                </c:pt>
                <c:pt idx="132">
                  <c:v>13.544023878941497</c:v>
                </c:pt>
                <c:pt idx="133">
                  <c:v>13.623347463033621</c:v>
                </c:pt>
                <c:pt idx="134">
                  <c:v>13.702429842108012</c:v>
                </c:pt>
                <c:pt idx="135">
                  <c:v>13.781271629805135</c:v>
                </c:pt>
                <c:pt idx="136">
                  <c:v>13.859873409036094</c:v>
                </c:pt>
                <c:pt idx="137">
                  <c:v>13.938235732763374</c:v>
                </c:pt>
                <c:pt idx="138">
                  <c:v>14.016359124779873</c:v>
                </c:pt>
                <c:pt idx="139">
                  <c:v>14.0942440804859</c:v>
                </c:pt>
                <c:pt idx="140">
                  <c:v>14.171891067663719</c:v>
                </c:pt>
                <c:pt idx="141">
                  <c:v>14.249300527249286</c:v>
                </c:pt>
                <c:pt idx="142">
                  <c:v>14.326472874100775</c:v>
                </c:pt>
                <c:pt idx="143">
                  <c:v>14.403408497763531</c:v>
                </c:pt>
                <c:pt idx="144">
                  <c:v>14.480107763231036</c:v>
                </c:pt>
                <c:pt idx="145">
                  <c:v>14.556571011701529</c:v>
                </c:pt>
                <c:pt idx="146">
                  <c:v>14.63279856132988</c:v>
                </c:pt>
                <c:pt idx="147">
                  <c:v>14.708790707974361</c:v>
                </c:pt>
                <c:pt idx="148">
                  <c:v>14.784547725937923</c:v>
                </c:pt>
                <c:pt idx="149">
                  <c:v>14.860069868703635</c:v>
                </c:pt>
                <c:pt idx="150">
                  <c:v>14.935357369663924</c:v>
                </c:pt>
                <c:pt idx="151">
                  <c:v>15.010410442843257</c:v>
                </c:pt>
                <c:pt idx="152">
                  <c:v>15.085229283613947</c:v>
                </c:pt>
                <c:pt idx="153">
                  <c:v>15.159814069404757</c:v>
                </c:pt>
                <c:pt idx="154">
                  <c:v>15.23416496040198</c:v>
                </c:pt>
                <c:pt idx="155">
                  <c:v>15.308282100242691</c:v>
                </c:pt>
                <c:pt idx="156">
                  <c:v>15.382165616699906</c:v>
                </c:pt>
                <c:pt idx="157">
                  <c:v>15.455815622359344</c:v>
                </c:pt>
                <c:pt idx="158">
                  <c:v>15.529232215287555</c:v>
                </c:pt>
                <c:pt idx="159">
                  <c:v>15.60241547969116</c:v>
                </c:pt>
                <c:pt idx="160">
                  <c:v>15.67536548656696</c:v>
                </c:pt>
                <c:pt idx="161">
                  <c:v>15.748082294342709</c:v>
                </c:pt>
                <c:pt idx="162">
                  <c:v>15.820565949508351</c:v>
                </c:pt>
                <c:pt idx="163">
                  <c:v>15.892816487237521</c:v>
                </c:pt>
                <c:pt idx="164">
                  <c:v>15.96483393199914</c:v>
                </c:pt>
                <c:pt idx="165">
                  <c:v>16.036618298158945</c:v>
                </c:pt>
                <c:pt idx="166">
                  <c:v>16.108169590570817</c:v>
                </c:pt>
                <c:pt idx="167">
                  <c:v>16.179487805157766</c:v>
                </c:pt>
                <c:pt idx="168">
                  <c:v>16.250572929482445</c:v>
                </c:pt>
                <c:pt idx="169">
                  <c:v>16.321424943307132</c:v>
                </c:pt>
                <c:pt idx="170">
                  <c:v>16.392043819143037</c:v>
                </c:pt>
                <c:pt idx="171">
                  <c:v>16.462429522788899</c:v>
                </c:pt>
                <c:pt idx="172">
                  <c:v>16.532582013858786</c:v>
                </c:pt>
                <c:pt idx="173">
                  <c:v>16.602501246299067</c:v>
                </c:pt>
                <c:pt idx="174">
                  <c:v>16.672187168894474</c:v>
                </c:pt>
                <c:pt idx="175">
                  <c:v>16.741639725763303</c:v>
                </c:pt>
                <c:pt idx="176">
                  <c:v>16.810858856841644</c:v>
                </c:pt>
                <c:pt idx="177">
                  <c:v>16.879844498356722</c:v>
                </c:pt>
                <c:pt idx="178">
                  <c:v>16.948596583289273</c:v>
                </c:pt>
                <c:pt idx="179">
                  <c:v>17.017115041825068</c:v>
                </c:pt>
                <c:pt idx="180">
                  <c:v>17.085399801795496</c:v>
                </c:pt>
                <c:pt idx="181">
                  <c:v>17.153450789107321</c:v>
                </c:pt>
                <c:pt idx="182">
                  <c:v>17.22126792816163</c:v>
                </c:pt>
                <c:pt idx="183">
                  <c:v>17.288851142262025</c:v>
                </c:pt>
                <c:pt idx="184">
                  <c:v>17.35620035401211</c:v>
                </c:pt>
                <c:pt idx="185">
                  <c:v>17.423315485702329</c:v>
                </c:pt>
                <c:pt idx="186">
                  <c:v>17.490196459686263</c:v>
                </c:pt>
                <c:pt idx="187">
                  <c:v>17.556843198746449</c:v>
                </c:pt>
                <c:pt idx="188">
                  <c:v>17.623255626449762</c:v>
                </c:pt>
                <c:pt idx="189">
                  <c:v>17.689433667492526</c:v>
                </c:pt>
                <c:pt idx="190">
                  <c:v>17.755377248035398</c:v>
                </c:pt>
                <c:pt idx="191">
                  <c:v>17.821086296028135</c:v>
                </c:pt>
                <c:pt idx="192">
                  <c:v>17.886560741524377</c:v>
                </c:pt>
                <c:pt idx="193">
                  <c:v>17.951800516986523</c:v>
                </c:pt>
                <c:pt idx="194">
                  <c:v>18.01680555758081</c:v>
                </c:pt>
                <c:pt idx="195">
                  <c:v>18.081575801462755</c:v>
                </c:pt>
                <c:pt idx="196">
                  <c:v>18.146111190053045</c:v>
                </c:pt>
                <c:pt idx="197">
                  <c:v>18.210411668304012</c:v>
                </c:pt>
                <c:pt idx="198">
                  <c:v>18.274477184956808</c:v>
                </c:pt>
                <c:pt idx="199">
                  <c:v>18.338307692789428</c:v>
                </c:pt>
                <c:pt idx="200">
                  <c:v>18.401903148855705</c:v>
                </c:pt>
                <c:pt idx="201">
                  <c:v>18.465263514715403</c:v>
                </c:pt>
                <c:pt idx="202">
                  <c:v>18.528388756655549</c:v>
                </c:pt>
                <c:pt idx="203">
                  <c:v>18.591278845903155</c:v>
                </c:pt>
                <c:pt idx="204">
                  <c:v>18.653933758829432</c:v>
                </c:pt>
                <c:pt idx="205">
                  <c:v>18.716353477145688</c:v>
                </c:pt>
                <c:pt idx="206">
                  <c:v>18.778537988090989</c:v>
                </c:pt>
                <c:pt idx="207">
                  <c:v>18.84048728461179</c:v>
                </c:pt>
                <c:pt idx="208">
                  <c:v>18.902201365533614</c:v>
                </c:pt>
                <c:pt idx="209">
                  <c:v>18.963680235724969</c:v>
                </c:pt>
                <c:pt idx="210">
                  <c:v>19.024923906253619</c:v>
                </c:pt>
                <c:pt idx="211">
                  <c:v>19.085932394535384</c:v>
                </c:pt>
                <c:pt idx="212">
                  <c:v>19.146705724475545</c:v>
                </c:pt>
                <c:pt idx="213">
                  <c:v>19.207243926603077</c:v>
                </c:pt>
                <c:pt idx="214">
                  <c:v>19.267547038197801</c:v>
                </c:pt>
                <c:pt idx="215">
                  <c:v>19.327615103410604</c:v>
                </c:pt>
                <c:pt idx="216">
                  <c:v>19.387448173376896</c:v>
                </c:pt>
                <c:pt idx="217">
                  <c:v>19.447046306323401</c:v>
                </c:pt>
                <c:pt idx="218">
                  <c:v>19.506409567668456</c:v>
                </c:pt>
                <c:pt idx="219">
                  <c:v>19.565538030115949</c:v>
                </c:pt>
                <c:pt idx="220">
                  <c:v>19.624431773743023</c:v>
                </c:pt>
                <c:pt idx="221">
                  <c:v>19.6830908860817</c:v>
                </c:pt>
                <c:pt idx="222">
                  <c:v>19.741515462194553</c:v>
                </c:pt>
                <c:pt idx="223">
                  <c:v>19.79970560474456</c:v>
                </c:pt>
                <c:pt idx="224">
                  <c:v>19.857661424059277</c:v>
                </c:pt>
                <c:pt idx="225">
                  <c:v>19.915383038189468</c:v>
                </c:pt>
                <c:pt idx="226">
                  <c:v>19.972870572962325</c:v>
                </c:pt>
                <c:pt idx="227">
                  <c:v>20.030124162029377</c:v>
                </c:pt>
                <c:pt idx="228">
                  <c:v>20.087143946909279</c:v>
                </c:pt>
                <c:pt idx="229">
                  <c:v>20.143930077025555</c:v>
                </c:pt>
                <c:pt idx="230">
                  <c:v>20.200482709739436</c:v>
                </c:pt>
                <c:pt idx="231">
                  <c:v>20.256802010377946</c:v>
                </c:pt>
                <c:pt idx="232">
                  <c:v>20.312888152257312</c:v>
                </c:pt>
                <c:pt idx="233">
                  <c:v>20.368741316701861</c:v>
                </c:pt>
                <c:pt idx="234">
                  <c:v>20.424361693058504</c:v>
                </c:pt>
                <c:pt idx="235">
                  <c:v>20.479749478706946</c:v>
                </c:pt>
                <c:pt idx="236">
                  <c:v>20.534904879065689</c:v>
                </c:pt>
                <c:pt idx="237">
                  <c:v>20.589828107594034</c:v>
                </c:pt>
                <c:pt idx="238">
                  <c:v>20.644519385790101</c:v>
                </c:pt>
                <c:pt idx="239">
                  <c:v>20.698978943185047</c:v>
                </c:pt>
                <c:pt idx="240">
                  <c:v>20.753207017333558</c:v>
                </c:pt>
                <c:pt idx="241">
                  <c:v>20.80720385380075</c:v>
                </c:pt>
                <c:pt idx="242">
                  <c:v>20.860969706145546</c:v>
                </c:pt>
                <c:pt idx="243">
                  <c:v>20.914504835900711</c:v>
                </c:pt>
                <c:pt idx="244">
                  <c:v>20.96780951254955</c:v>
                </c:pt>
                <c:pt idx="245">
                  <c:v>21.020884013499465</c:v>
                </c:pt>
                <c:pt idx="246">
                  <c:v>21.073728624052414</c:v>
                </c:pt>
                <c:pt idx="247">
                  <c:v>21.126343637372401</c:v>
                </c:pt>
                <c:pt idx="248">
                  <c:v>21.178729354450073</c:v>
                </c:pt>
                <c:pt idx="249">
                  <c:v>21.230886084064551</c:v>
                </c:pt>
                <c:pt idx="250">
                  <c:v>21.282814142742552</c:v>
                </c:pt>
                <c:pt idx="251">
                  <c:v>21.334513854714931</c:v>
                </c:pt>
                <c:pt idx="252">
                  <c:v>21.385985551870725</c:v>
                </c:pt>
                <c:pt idx="253">
                  <c:v>21.437229573708766</c:v>
                </c:pt>
                <c:pt idx="254">
                  <c:v>21.488246267286989</c:v>
                </c:pt>
                <c:pt idx="255">
                  <c:v>21.539035987169484</c:v>
                </c:pt>
                <c:pt idx="256">
                  <c:v>21.589599095371426</c:v>
                </c:pt>
                <c:pt idx="257">
                  <c:v>21.639935961301898</c:v>
                </c:pt>
                <c:pt idx="258">
                  <c:v>21.690046961704766</c:v>
                </c:pt>
                <c:pt idx="259">
                  <c:v>21.739932480597638</c:v>
                </c:pt>
                <c:pt idx="260">
                  <c:v>21.789592909208981</c:v>
                </c:pt>
                <c:pt idx="261">
                  <c:v>21.839028645913515</c:v>
                </c:pt>
                <c:pt idx="262">
                  <c:v>21.888240096165923</c:v>
                </c:pt>
                <c:pt idx="263">
                  <c:v>21.937227672432957</c:v>
                </c:pt>
                <c:pt idx="264">
                  <c:v>21.985991794124054</c:v>
                </c:pt>
                <c:pt idx="265">
                  <c:v>22.034532887520445</c:v>
                </c:pt>
                <c:pt idx="266">
                  <c:v>22.082851385702931</c:v>
                </c:pt>
                <c:pt idx="267">
                  <c:v>22.130947728478329</c:v>
                </c:pt>
                <c:pt idx="268">
                  <c:v>22.178822362304651</c:v>
                </c:pt>
                <c:pt idx="269">
                  <c:v>22.226475740215136</c:v>
                </c:pt>
                <c:pt idx="270">
                  <c:v>22.273908321741146</c:v>
                </c:pt>
                <c:pt idx="271">
                  <c:v>22.321120572834001</c:v>
                </c:pt>
                <c:pt idx="272">
                  <c:v>22.368112965785834</c:v>
                </c:pt>
                <c:pt idx="273">
                  <c:v>22.41488597914951</c:v>
                </c:pt>
                <c:pt idx="274">
                  <c:v>22.461440097657672</c:v>
                </c:pt>
                <c:pt idx="275">
                  <c:v>22.507775812140963</c:v>
                </c:pt>
                <c:pt idx="276">
                  <c:v>22.553893619445496</c:v>
                </c:pt>
                <c:pt idx="277">
                  <c:v>22.599794022349599</c:v>
                </c:pt>
                <c:pt idx="278">
                  <c:v>22.64547752947993</c:v>
                </c:pt>
                <c:pt idx="279">
                  <c:v>22.690944655226978</c:v>
                </c:pt>
                <c:pt idx="280">
                  <c:v>22.736195919660002</c:v>
                </c:pt>
                <c:pt idx="281">
                  <c:v>22.781231848441486</c:v>
                </c:pt>
                <c:pt idx="282">
                  <c:v>22.826052972741131</c:v>
                </c:pt>
                <c:pt idx="283">
                  <c:v>22.870659829149446</c:v>
                </c:pt>
                <c:pt idx="284">
                  <c:v>22.915052959590959</c:v>
                </c:pt>
                <c:pt idx="285">
                  <c:v>22.959232911237134</c:v>
                </c:pt>
                <c:pt idx="286">
                  <c:v>23.003200236419005</c:v>
                </c:pt>
                <c:pt idx="287">
                  <c:v>23.046955492539563</c:v>
                </c:pt>
                <c:pt idx="288">
                  <c:v>23.090499241985981</c:v>
                </c:pt>
                <c:pt idx="289">
                  <c:v>23.133832052041662</c:v>
                </c:pt>
                <c:pt idx="290">
                  <c:v>23.176954494798178</c:v>
                </c:pt>
                <c:pt idx="291">
                  <c:v>23.219867147067148</c:v>
                </c:pt>
                <c:pt idx="292">
                  <c:v>23.262570590292075</c:v>
                </c:pt>
                <c:pt idx="293">
                  <c:v>23.305065410460152</c:v>
                </c:pt>
                <c:pt idx="294">
                  <c:v>23.347352198014136</c:v>
                </c:pt>
                <c:pt idx="295">
                  <c:v>23.389431547764257</c:v>
                </c:pt>
                <c:pt idx="296">
                  <c:v>23.431304058800254</c:v>
                </c:pt>
                <c:pt idx="297">
                  <c:v>23.472970334403495</c:v>
                </c:pt>
                <c:pt idx="298">
                  <c:v>23.514430981959304</c:v>
                </c:pt>
                <c:pt idx="299">
                  <c:v>23.55568661286943</c:v>
                </c:pt>
                <c:pt idx="300">
                  <c:v>23.596737842464773</c:v>
                </c:pt>
                <c:pt idx="301">
                  <c:v>23.63758528991832</c:v>
                </c:pt>
                <c:pt idx="302">
                  <c:v>23.678229578158369</c:v>
                </c:pt>
                <c:pt idx="303">
                  <c:v>23.718671333782037</c:v>
                </c:pt>
                <c:pt idx="304">
                  <c:v>23.758911186969101</c:v>
                </c:pt>
                <c:pt idx="305">
                  <c:v>23.798949771396181</c:v>
                </c:pt>
                <c:pt idx="306">
                  <c:v>23.838787724151267</c:v>
                </c:pt>
                <c:pt idx="307">
                  <c:v>23.878425685648665</c:v>
                </c:pt>
                <c:pt idx="308">
                  <c:v>23.917864299544348</c:v>
                </c:pt>
                <c:pt idx="309">
                  <c:v>23.957104212651714</c:v>
                </c:pt>
                <c:pt idx="310">
                  <c:v>23.996146074857833</c:v>
                </c:pt>
                <c:pt idx="311">
                  <c:v>24.03499053904013</c:v>
                </c:pt>
                <c:pt idx="312">
                  <c:v>24.073638260983572</c:v>
                </c:pt>
                <c:pt idx="313">
                  <c:v>24.112089899298365</c:v>
                </c:pt>
                <c:pt idx="314">
                  <c:v>24.150346115338159</c:v>
                </c:pt>
                <c:pt idx="315">
                  <c:v>24.188407573118813</c:v>
                </c:pt>
                <c:pt idx="316">
                  <c:v>24.22627493923769</c:v>
                </c:pt>
                <c:pt idx="317">
                  <c:v>24.263948882793535</c:v>
                </c:pt>
                <c:pt idx="318">
                  <c:v>24.301430075306946</c:v>
                </c:pt>
                <c:pt idx="319">
                  <c:v>24.338719190641406</c:v>
                </c:pt>
                <c:pt idx="320">
                  <c:v>24.375816904924967</c:v>
                </c:pt>
                <c:pt idx="321">
                  <c:v>24.412723896472531</c:v>
                </c:pt>
                <c:pt idx="322">
                  <c:v>24.449440845708761</c:v>
                </c:pt>
                <c:pt idx="323">
                  <c:v>24.485968435091653</c:v>
                </c:pt>
                <c:pt idx="324">
                  <c:v>24.522307349036751</c:v>
                </c:pt>
                <c:pt idx="325">
                  <c:v>24.558458273842025</c:v>
                </c:pt>
                <c:pt idx="326">
                  <c:v>24.594421897613429</c:v>
                </c:pt>
                <c:pt idx="327">
                  <c:v>24.630198910191133</c:v>
                </c:pt>
                <c:pt idx="328">
                  <c:v>24.665790003076459</c:v>
                </c:pt>
                <c:pt idx="329">
                  <c:v>24.701195869359498</c:v>
                </c:pt>
                <c:pt idx="330">
                  <c:v>24.736417203647441</c:v>
                </c:pt>
                <c:pt idx="331">
                  <c:v>24.771454701993633</c:v>
                </c:pt>
                <c:pt idx="332">
                  <c:v>24.806309061827321</c:v>
                </c:pt>
                <c:pt idx="333">
                  <c:v>24.84098098188414</c:v>
                </c:pt>
                <c:pt idx="334">
                  <c:v>24.875471162137334</c:v>
                </c:pt>
                <c:pt idx="335">
                  <c:v>24.909780303729701</c:v>
                </c:pt>
                <c:pt idx="336">
                  <c:v>24.943909108906283</c:v>
                </c:pt>
                <c:pt idx="337">
                  <c:v>24.977858280947796</c:v>
                </c:pt>
                <c:pt idx="338">
                  <c:v>25.011628524104797</c:v>
                </c:pt>
                <c:pt idx="339">
                  <c:v>25.045220543532626</c:v>
                </c:pt>
                <c:pt idx="340">
                  <c:v>25.078635045227067</c:v>
                </c:pt>
                <c:pt idx="341">
                  <c:v>25.111872735960802</c:v>
                </c:pt>
                <c:pt idx="342">
                  <c:v>25.144934323220582</c:v>
                </c:pt>
                <c:pt idx="343">
                  <c:v>25.177820515145189</c:v>
                </c:pt>
                <c:pt idx="344">
                  <c:v>25.210532020464147</c:v>
                </c:pt>
                <c:pt idx="345">
                  <c:v>25.243069548437184</c:v>
                </c:pt>
                <c:pt idx="346">
                  <c:v>25.275433808794478</c:v>
                </c:pt>
                <c:pt idx="347">
                  <c:v>25.307625511677639</c:v>
                </c:pt>
                <c:pt idx="348">
                  <c:v>25.339645367581483</c:v>
                </c:pt>
                <c:pt idx="349">
                  <c:v>25.371494087296547</c:v>
                </c:pt>
                <c:pt idx="350">
                  <c:v>25.403172381852379</c:v>
                </c:pt>
                <c:pt idx="351">
                  <c:v>25.434680962461574</c:v>
                </c:pt>
                <c:pt idx="352">
                  <c:v>25.466020540464601</c:v>
                </c:pt>
                <c:pt idx="353">
                  <c:v>25.497191827275351</c:v>
                </c:pt>
                <c:pt idx="354">
                  <c:v>25.528195534327477</c:v>
                </c:pt>
                <c:pt idx="355">
                  <c:v>25.559032373021466</c:v>
                </c:pt>
                <c:pt idx="356">
                  <c:v>25.589703054672484</c:v>
                </c:pt>
                <c:pt idx="357">
                  <c:v>25.620208290458965</c:v>
                </c:pt>
                <c:pt idx="358">
                  <c:v>25.65054879137195</c:v>
                </c:pt>
                <c:pt idx="359">
                  <c:v>25.680725268165169</c:v>
                </c:pt>
                <c:pt idx="360">
                  <c:v>25.710738431305888</c:v>
                </c:pt>
                <c:pt idx="361">
                  <c:v>25.740588990926472</c:v>
                </c:pt>
                <c:pt idx="362">
                  <c:v>25.770277656776706</c:v>
                </c:pt>
                <c:pt idx="363">
                  <c:v>25.799805138176847</c:v>
                </c:pt>
                <c:pt idx="364">
                  <c:v>25.829172143971395</c:v>
                </c:pt>
                <c:pt idx="365">
                  <c:v>25.858379382483619</c:v>
                </c:pt>
                <c:pt idx="366">
                  <c:v>25.887427561470783</c:v>
                </c:pt>
                <c:pt idx="367">
                  <c:v>25.916317388080106</c:v>
                </c:pt>
                <c:pt idx="368">
                  <c:v>25.945049568805437</c:v>
                </c:pt>
                <c:pt idx="369">
                  <c:v>25.973624809444647</c:v>
                </c:pt>
                <c:pt idx="370">
                  <c:v>26.002043815057714</c:v>
                </c:pt>
                <c:pt idx="371">
                  <c:v>26.030307289925524</c:v>
                </c:pt>
                <c:pt idx="372">
                  <c:v>26.058415937509384</c:v>
                </c:pt>
                <c:pt idx="373">
                  <c:v>26.086370460411189</c:v>
                </c:pt>
                <c:pt idx="374">
                  <c:v>26.114171560334338</c:v>
                </c:pt>
                <c:pt idx="375">
                  <c:v>26.14181993804527</c:v>
                </c:pt>
              </c:numCache>
            </c:numRef>
          </c:xVal>
          <c:yVal>
            <c:numRef>
              <c:f>Projectile!$H$24:$H$399</c:f>
              <c:numCache>
                <c:formatCode>General</c:formatCode>
                <c:ptCount val="376"/>
                <c:pt idx="0" formatCode="0.00">
                  <c:v>2</c:v>
                </c:pt>
                <c:pt idx="1">
                  <c:v>2.1404111327531377</c:v>
                </c:pt>
                <c:pt idx="2">
                  <c:v>2.2788276594344601</c:v>
                </c:pt>
                <c:pt idx="3">
                  <c:v>2.4152746616552845</c:v>
                </c:pt>
                <c:pt idx="4">
                  <c:v>2.5497765745340408</c:v>
                </c:pt>
                <c:pt idx="5">
                  <c:v>2.6823572075051718</c:v>
                </c:pt>
                <c:pt idx="6">
                  <c:v>2.8130397642892309</c:v>
                </c:pt>
                <c:pt idx="7">
                  <c:v>2.9418468620646427</c:v>
                </c:pt>
                <c:pt idx="8">
                  <c:v>3.068800549879354</c:v>
                </c:pt>
                <c:pt idx="9">
                  <c:v>3.1939223263384826</c:v>
                </c:pt>
                <c:pt idx="10">
                  <c:v>3.3172331566021187</c:v>
                </c:pt>
                <c:pt idx="11">
                  <c:v>3.4387534887255695</c:v>
                </c:pt>
                <c:pt idx="12">
                  <c:v>3.5585032693726109</c:v>
                </c:pt>
                <c:pt idx="13">
                  <c:v>3.676501958930678</c:v>
                </c:pt>
                <c:pt idx="14">
                  <c:v>3.7927685460553988</c:v>
                </c:pt>
                <c:pt idx="15">
                  <c:v>3.9073215616704351</c:v>
                </c:pt>
                <c:pt idx="16">
                  <c:v>4.0201790924472478</c:v>
                </c:pt>
                <c:pt idx="17">
                  <c:v>4.1313587937881291</c:v>
                </c:pt>
                <c:pt idx="18">
                  <c:v>4.2408779023346517</c:v>
                </c:pt>
                <c:pt idx="19">
                  <c:v>4.3487532480225539</c:v>
                </c:pt>
                <c:pt idx="20">
                  <c:v>4.455001265703034</c:v>
                </c:pt>
                <c:pt idx="21">
                  <c:v>4.5596380063494033</c:v>
                </c:pt>
                <c:pt idx="22">
                  <c:v>4.662679147867137</c:v>
                </c:pt>
                <c:pt idx="23">
                  <c:v>4.7641400055244461</c:v>
                </c:pt>
                <c:pt idx="24">
                  <c:v>4.8640355420196766</c:v>
                </c:pt>
                <c:pt idx="25">
                  <c:v>4.9623803772010424</c:v>
                </c:pt>
                <c:pt idx="26">
                  <c:v>5.0591887974534515</c:v>
                </c:pt>
                <c:pt idx="27">
                  <c:v>5.154474764766487</c:v>
                </c:pt>
                <c:pt idx="28">
                  <c:v>5.2482519254969358</c:v>
                </c:pt>
                <c:pt idx="29">
                  <c:v>5.3405336188386254</c:v>
                </c:pt>
                <c:pt idx="30">
                  <c:v>5.4313328850117344</c:v>
                </c:pt>
                <c:pt idx="31">
                  <c:v>5.5206624731831893</c:v>
                </c:pt>
                <c:pt idx="32">
                  <c:v>5.6085348491292173</c:v>
                </c:pt>
                <c:pt idx="33">
                  <c:v>5.6949622026506184</c:v>
                </c:pt>
                <c:pt idx="34">
                  <c:v>5.7799564547508613</c:v>
                </c:pt>
                <c:pt idx="35">
                  <c:v>5.8635292645866226</c:v>
                </c:pt>
                <c:pt idx="36">
                  <c:v>5.9456920362000014</c:v>
                </c:pt>
                <c:pt idx="37">
                  <c:v>6.0264559250412004</c:v>
                </c:pt>
                <c:pt idx="38">
                  <c:v>6.1058318442900941</c:v>
                </c:pt>
                <c:pt idx="39">
                  <c:v>6.1838304709847396</c:v>
                </c:pt>
                <c:pt idx="40">
                  <c:v>6.2604622519645403</c:v>
                </c:pt>
                <c:pt idx="41">
                  <c:v>6.3357374096354313</c:v>
                </c:pt>
                <c:pt idx="42">
                  <c:v>6.40966594756416</c:v>
                </c:pt>
                <c:pt idx="43">
                  <c:v>6.4822576559084206</c:v>
                </c:pt>
                <c:pt idx="44">
                  <c:v>6.5535221166893356</c:v>
                </c:pt>
                <c:pt idx="45">
                  <c:v>6.6234687089124931</c:v>
                </c:pt>
                <c:pt idx="46">
                  <c:v>6.6921066135435066</c:v>
                </c:pt>
                <c:pt idx="47">
                  <c:v>6.7594448183438089</c:v>
                </c:pt>
                <c:pt idx="48">
                  <c:v>6.8254921225721708</c:v>
                </c:pt>
                <c:pt idx="49">
                  <c:v>6.8902571415572016</c:v>
                </c:pt>
                <c:pt idx="50">
                  <c:v>6.9537483111459002</c:v>
                </c:pt>
                <c:pt idx="51">
                  <c:v>7.0159738920330916</c:v>
                </c:pt>
                <c:pt idx="52">
                  <c:v>7.0769419739764325</c:v>
                </c:pt>
                <c:pt idx="53">
                  <c:v>7.136660479901443</c:v>
                </c:pt>
                <c:pt idx="54">
                  <c:v>7.1951371699008906</c:v>
                </c:pt>
                <c:pt idx="55">
                  <c:v>7.2523796451326534</c:v>
                </c:pt>
                <c:pt idx="56">
                  <c:v>7.3083953516200468</c:v>
                </c:pt>
                <c:pt idx="57">
                  <c:v>7.3631915839584279</c:v>
                </c:pt>
                <c:pt idx="58">
                  <c:v>7.4167754889317781</c:v>
                </c:pt>
                <c:pt idx="59">
                  <c:v>7.4691540690427862</c:v>
                </c:pt>
                <c:pt idx="60">
                  <c:v>7.5203341859598387</c:v>
                </c:pt>
                <c:pt idx="61">
                  <c:v>7.5703225638842042</c:v>
                </c:pt>
                <c:pt idx="62">
                  <c:v>7.6191257928405491</c:v>
                </c:pt>
                <c:pt idx="63">
                  <c:v>7.6667503318938275</c:v>
                </c:pt>
                <c:pt idx="64">
                  <c:v>7.713202512295446</c:v>
                </c:pt>
                <c:pt idx="65">
                  <c:v>7.7584885405615323</c:v>
                </c:pt>
                <c:pt idx="66">
                  <c:v>7.80261450148598</c:v>
                </c:pt>
                <c:pt idx="67">
                  <c:v>7.8455863610908789</c:v>
                </c:pt>
                <c:pt idx="68">
                  <c:v>7.8874099695168223</c:v>
                </c:pt>
                <c:pt idx="69">
                  <c:v>7.9280910638554811</c:v>
                </c:pt>
                <c:pt idx="70">
                  <c:v>7.9676352709267526</c:v>
                </c:pt>
                <c:pt idx="71">
                  <c:v>8.0060481100026948</c:v>
                </c:pt>
                <c:pt idx="72">
                  <c:v>8.0433349954803539</c:v>
                </c:pt>
                <c:pt idx="73">
                  <c:v>8.0795012395055448</c:v>
                </c:pt>
                <c:pt idx="74">
                  <c:v>8.1145520545494989</c:v>
                </c:pt>
                <c:pt idx="75">
                  <c:v>8.1484925559402743</c:v>
                </c:pt>
                <c:pt idx="76">
                  <c:v>8.1813277643507032</c:v>
                </c:pt>
                <c:pt idx="77">
                  <c:v>8.2130626082445701</c:v>
                </c:pt>
                <c:pt idx="78">
                  <c:v>8.2437019262826716</c:v>
                </c:pt>
                <c:pt idx="79">
                  <c:v>8.2732504696902822</c:v>
                </c:pt>
                <c:pt idx="80">
                  <c:v>8.3017129045875322</c:v>
                </c:pt>
                <c:pt idx="81">
                  <c:v>8.3290938142840645</c:v>
                </c:pt>
                <c:pt idx="82">
                  <c:v>8.355397701539335</c:v>
                </c:pt>
                <c:pt idx="83">
                  <c:v>8.380628990789786</c:v>
                </c:pt>
                <c:pt idx="84">
                  <c:v>8.4047920303441011</c:v>
                </c:pt>
                <c:pt idx="85">
                  <c:v>8.427891094547638</c:v>
                </c:pt>
                <c:pt idx="86">
                  <c:v>8.44993038591711</c:v>
                </c:pt>
                <c:pt idx="87">
                  <c:v>8.4709140372464784</c:v>
                </c:pt>
                <c:pt idx="88">
                  <c:v>8.4908461136849809</c:v>
                </c:pt>
                <c:pt idx="89">
                  <c:v>8.5097306147881486</c:v>
                </c:pt>
                <c:pt idx="90">
                  <c:v>8.5275714765425672</c:v>
                </c:pt>
                <c:pt idx="91">
                  <c:v>8.544372573365143</c:v>
                </c:pt>
                <c:pt idx="92">
                  <c:v>8.560137720077492</c:v>
                </c:pt>
                <c:pt idx="93">
                  <c:v>8.5748706738560685</c:v>
                </c:pt>
                <c:pt idx="94">
                  <c:v>8.5885751361585534</c:v>
                </c:pt>
                <c:pt idx="95">
                  <c:v>8.6012547546269875</c:v>
                </c:pt>
                <c:pt idx="96">
                  <c:v>8.6129131249680402</c:v>
                </c:pt>
                <c:pt idx="97">
                  <c:v>8.6235537928107995</c:v>
                </c:pt>
                <c:pt idx="98">
                  <c:v>8.6331802555423565</c:v>
                </c:pt>
                <c:pt idx="99">
                  <c:v>8.641795964121453</c:v>
                </c:pt>
                <c:pt idx="100">
                  <c:v>8.6494043248703587</c:v>
                </c:pt>
                <c:pt idx="101">
                  <c:v>8.6560087012451383</c:v>
                </c:pt>
                <c:pt idx="102">
                  <c:v>8.6616124155844005</c:v>
                </c:pt>
                <c:pt idx="103">
                  <c:v>8.6662187508365491</c:v>
                </c:pt>
                <c:pt idx="104">
                  <c:v>8.6698309522655599</c:v>
                </c:pt>
                <c:pt idx="105">
                  <c:v>8.6724522291352173</c:v>
                </c:pt>
                <c:pt idx="106">
                  <c:v>8.6740857563717384</c:v>
                </c:pt>
                <c:pt idx="107">
                  <c:v>8.674734676204638</c:v>
                </c:pt>
                <c:pt idx="108">
                  <c:v>8.6744020997856861</c:v>
                </c:pt>
                <c:pt idx="109">
                  <c:v>8.6730911087857567</c:v>
                </c:pt>
                <c:pt idx="110">
                  <c:v>8.6708047569693267</c:v>
                </c:pt>
                <c:pt idx="111">
                  <c:v>8.6675460717463757</c:v>
                </c:pt>
                <c:pt idx="112">
                  <c:v>8.663318055701394</c:v>
                </c:pt>
                <c:pt idx="113">
                  <c:v>8.6581236880991987</c:v>
                </c:pt>
                <c:pt idx="114">
                  <c:v>8.6519659263672164</c:v>
                </c:pt>
                <c:pt idx="115">
                  <c:v>8.644847707553895</c:v>
                </c:pt>
                <c:pt idx="116">
                  <c:v>8.6367719497628723</c:v>
                </c:pt>
                <c:pt idx="117">
                  <c:v>8.627741553562533</c:v>
                </c:pt>
                <c:pt idx="118">
                  <c:v>8.6177594033705773</c:v>
                </c:pt>
                <c:pt idx="119">
                  <c:v>8.6068283688131899</c:v>
                </c:pt>
                <c:pt idx="120">
                  <c:v>8.5949513060584515</c:v>
                </c:pt>
                <c:pt idx="121">
                  <c:v>8.5821310591235669</c:v>
                </c:pt>
                <c:pt idx="122">
                  <c:v>8.5683704611555385</c:v>
                </c:pt>
                <c:pt idx="123">
                  <c:v>8.5536723356848992</c:v>
                </c:pt>
                <c:pt idx="124">
                  <c:v>8.5380394978521252</c:v>
                </c:pt>
                <c:pt idx="125">
                  <c:v>8.5214747556063735</c:v>
                </c:pt>
                <c:pt idx="126">
                  <c:v>8.5039809108761641</c:v>
                </c:pt>
                <c:pt idx="127">
                  <c:v>8.4855607607117118</c:v>
                </c:pt>
                <c:pt idx="128">
                  <c:v>8.4662170983985447</c:v>
                </c:pt>
                <c:pt idx="129">
                  <c:v>8.4459527145421465</c:v>
                </c:pt>
                <c:pt idx="130">
                  <c:v>8.4247703981233144</c:v>
                </c:pt>
                <c:pt idx="131">
                  <c:v>8.4026729375240041</c:v>
                </c:pt>
                <c:pt idx="132">
                  <c:v>8.3796631215234001</c:v>
                </c:pt>
                <c:pt idx="133">
                  <c:v>8.355743740264046</c:v>
                </c:pt>
                <c:pt idx="134">
                  <c:v>8.3309175861878106</c:v>
                </c:pt>
                <c:pt idx="135">
                  <c:v>8.3051874549415885</c:v>
                </c:pt>
                <c:pt idx="136">
                  <c:v>8.2785561462525816</c:v>
                </c:pt>
                <c:pt idx="137">
                  <c:v>8.2510264647730853</c:v>
                </c:pt>
                <c:pt idx="138">
                  <c:v>8.2226012208947168</c:v>
                </c:pt>
                <c:pt idx="139">
                  <c:v>8.1932832315320709</c:v>
                </c:pt>
                <c:pt idx="140">
                  <c:v>8.1630753208757802</c:v>
                </c:pt>
                <c:pt idx="141">
                  <c:v>8.1319803211150319</c:v>
                </c:pt>
                <c:pt idx="142">
                  <c:v>8.1000010731296133</c:v>
                </c:pt>
                <c:pt idx="143">
                  <c:v>8.067140427151557</c:v>
                </c:pt>
                <c:pt idx="144">
                  <c:v>8.0334012433965363</c:v>
                </c:pt>
                <c:pt idx="145">
                  <c:v>7.9987863926651546</c:v>
                </c:pt>
                <c:pt idx="146">
                  <c:v>7.9632987569143214</c:v>
                </c:pt>
                <c:pt idx="147">
                  <c:v>7.9269412297989188</c:v>
                </c:pt>
                <c:pt idx="148">
                  <c:v>7.8897167171840143</c:v>
                </c:pt>
                <c:pt idx="149">
                  <c:v>7.8516281376278805</c:v>
                </c:pt>
                <c:pt idx="150">
                  <c:v>7.8126784228361164</c:v>
                </c:pt>
                <c:pt idx="151">
                  <c:v>7.7728705180871955</c:v>
                </c:pt>
                <c:pt idx="152">
                  <c:v>7.7322073826297828</c:v>
                </c:pt>
                <c:pt idx="153">
                  <c:v>7.6906919900521791</c:v>
                </c:pt>
                <c:pt idx="154">
                  <c:v>7.6483273286242976</c:v>
                </c:pt>
                <c:pt idx="155">
                  <c:v>7.6051164016125581</c:v>
                </c:pt>
                <c:pt idx="156">
                  <c:v>7.5610622275681454</c:v>
                </c:pt>
                <c:pt idx="157">
                  <c:v>7.5161678405890653</c:v>
                </c:pt>
                <c:pt idx="158">
                  <c:v>7.4704362905564627</c:v>
                </c:pt>
                <c:pt idx="159">
                  <c:v>7.4238706433456763</c:v>
                </c:pt>
                <c:pt idx="160">
                  <c:v>7.3764739810125182</c:v>
                </c:pt>
                <c:pt idx="161">
                  <c:v>7.3282494019552855</c:v>
                </c:pt>
                <c:pt idx="162">
                  <c:v>7.2792000210530086</c:v>
                </c:pt>
                <c:pt idx="163">
                  <c:v>7.229328969780469</c:v>
                </c:pt>
                <c:pt idx="164">
                  <c:v>7.1786393963005146</c:v>
                </c:pt>
                <c:pt idx="165">
                  <c:v>7.1271344655342075</c:v>
                </c:pt>
                <c:pt idx="166">
                  <c:v>7.0748173592093568</c:v>
                </c:pt>
                <c:pt idx="167">
                  <c:v>7.0216912758879912</c:v>
                </c:pt>
                <c:pt idx="168">
                  <c:v>6.9677594309733166</c:v>
                </c:pt>
                <c:pt idx="169">
                  <c:v>6.9130250566967275</c:v>
                </c:pt>
                <c:pt idx="170">
                  <c:v>6.857491402085433</c:v>
                </c:pt>
                <c:pt idx="171">
                  <c:v>6.801161732911253</c:v>
                </c:pt>
                <c:pt idx="172">
                  <c:v>6.7440393316211589</c:v>
                </c:pt>
                <c:pt idx="173">
                  <c:v>6.6861274972501175</c:v>
                </c:pt>
                <c:pt idx="174">
                  <c:v>6.6274295453167973</c:v>
                </c:pt>
                <c:pt idx="175">
                  <c:v>6.5679488077027051</c:v>
                </c:pt>
                <c:pt idx="176">
                  <c:v>6.5076886325153041</c:v>
                </c:pt>
                <c:pt idx="177">
                  <c:v>6.4466523839356711</c:v>
                </c:pt>
                <c:pt idx="178">
                  <c:v>6.3848434420512481</c:v>
                </c:pt>
                <c:pt idx="179">
                  <c:v>6.3222652026742221</c:v>
                </c:pt>
                <c:pt idx="180">
                  <c:v>6.2589210771460921</c:v>
                </c:pt>
                <c:pt idx="181">
                  <c:v>6.1948144921289456</c:v>
                </c:pt>
                <c:pt idx="182">
                  <c:v>6.1299488893839786</c:v>
                </c:pt>
                <c:pt idx="183">
                  <c:v>6.0643277255377868</c:v>
                </c:pt>
                <c:pt idx="184">
                  <c:v>5.9979544718369393</c:v>
                </c:pt>
                <c:pt idx="185">
                  <c:v>5.9308326138913543</c:v>
                </c:pt>
                <c:pt idx="186">
                  <c:v>5.8629656514069595</c:v>
                </c:pt>
                <c:pt idx="187">
                  <c:v>5.7943570979081631</c:v>
                </c:pt>
                <c:pt idx="188">
                  <c:v>5.7250104804505906</c:v>
                </c:pt>
                <c:pt idx="189">
                  <c:v>5.6549293393245872</c:v>
                </c:pt>
                <c:pt idx="190">
                  <c:v>5.5841172277499505</c:v>
                </c:pt>
                <c:pt idx="191">
                  <c:v>5.5125777115623515</c:v>
                </c:pt>
                <c:pt idx="192">
                  <c:v>5.4403143688919036</c:v>
                </c:pt>
                <c:pt idx="193">
                  <c:v>5.3673307898343214</c:v>
                </c:pt>
                <c:pt idx="194">
                  <c:v>5.2936305761151043</c:v>
                </c:pt>
                <c:pt idx="195">
                  <c:v>5.2192173407471714</c:v>
                </c:pt>
                <c:pt idx="196">
                  <c:v>5.1440947076823713</c:v>
                </c:pt>
                <c:pt idx="197">
                  <c:v>5.0682663114572621</c:v>
                </c:pt>
                <c:pt idx="198">
                  <c:v>4.9917357968335816</c:v>
                </c:pt>
                <c:pt idx="199">
                  <c:v>4.9145068184337735</c:v>
                </c:pt>
                <c:pt idx="200">
                  <c:v>4.8365830403719743</c:v>
                </c:pt>
                <c:pt idx="201">
                  <c:v>4.7579681358808141</c:v>
                </c:pt>
                <c:pt idx="202">
                  <c:v>4.6786657869344097</c:v>
                </c:pt>
                <c:pt idx="203">
                  <c:v>4.5986796838678945</c:v>
                </c:pt>
                <c:pt idx="204">
                  <c:v>4.5180135249938269</c:v>
                </c:pt>
                <c:pt idx="205">
                  <c:v>4.4366710162158309</c:v>
                </c:pt>
                <c:pt idx="206">
                  <c:v>4.3546558706397702</c:v>
                </c:pt>
                <c:pt idx="207">
                  <c:v>4.2719718081828004</c:v>
                </c:pt>
                <c:pt idx="208">
                  <c:v>4.1886225551805882</c:v>
                </c:pt>
                <c:pt idx="209">
                  <c:v>4.1046118439930082</c:v>
                </c:pt>
                <c:pt idx="210">
                  <c:v>4.0199434126086109</c:v>
                </c:pt>
                <c:pt idx="211">
                  <c:v>3.9346210042481387</c:v>
                </c:pt>
                <c:pt idx="212">
                  <c:v>3.8486483669673714</c:v>
                </c:pt>
                <c:pt idx="213">
                  <c:v>3.7620292532595658</c:v>
                </c:pt>
                <c:pt idx="214">
                  <c:v>3.6747674196577469</c:v>
                </c:pt>
                <c:pt idx="215">
                  <c:v>3.5868666263371041</c:v>
                </c:pt>
                <c:pt idx="216">
                  <c:v>3.4983306367177343</c:v>
                </c:pt>
                <c:pt idx="217">
                  <c:v>3.4091632170679653</c:v>
                </c:pt>
                <c:pt idx="218">
                  <c:v>3.3193681361084892</c:v>
                </c:pt>
                <c:pt idx="219">
                  <c:v>3.2289491646175237</c:v>
                </c:pt>
                <c:pt idx="220">
                  <c:v>3.1379100750372126</c:v>
                </c:pt>
                <c:pt idx="221">
                  <c:v>3.0462546410814726</c:v>
                </c:pt>
                <c:pt idx="222">
                  <c:v>2.9539866373454822</c:v>
                </c:pt>
                <c:pt idx="223">
                  <c:v>2.8611098389170038</c:v>
                </c:pt>
                <c:pt idx="224">
                  <c:v>2.7676280209897199</c:v>
                </c:pt>
                <c:pt idx="225">
                  <c:v>2.6735449584787636</c:v>
                </c:pt>
                <c:pt idx="226">
                  <c:v>2.5788644256386095</c:v>
                </c:pt>
                <c:pt idx="227">
                  <c:v>2.4835901956834898</c:v>
                </c:pt>
                <c:pt idx="228">
                  <c:v>2.3877260404104925</c:v>
                </c:pt>
                <c:pt idx="229">
                  <c:v>2.29127572982549</c:v>
                </c:pt>
                <c:pt idx="230">
                  <c:v>2.1942430317720421</c:v>
                </c:pt>
                <c:pt idx="231">
                  <c:v>2.096631711563413</c:v>
                </c:pt>
                <c:pt idx="232">
                  <c:v>1.9984455316178318</c:v>
                </c:pt>
                <c:pt idx="233">
                  <c:v>1.8996882510971229</c:v>
                </c:pt>
                <c:pt idx="234">
                  <c:v>1.8003636255488251</c:v>
                </c:pt>
                <c:pt idx="235">
                  <c:v>1.7004754065519168</c:v>
                </c:pt>
                <c:pt idx="236">
                  <c:v>1.600027341366252</c:v>
                </c:pt>
                <c:pt idx="237">
                  <c:v>1.4990231725858136</c:v>
                </c:pt>
                <c:pt idx="238">
                  <c:v>1.3974666377958787</c:v>
                </c:pt>
                <c:pt idx="239">
                  <c:v>1.2953614692341924</c:v>
                </c:pt>
                <c:pt idx="240">
                  <c:v>1.1927113934562352</c:v>
                </c:pt>
                <c:pt idx="241">
                  <c:v>1.0895201310046667</c:v>
                </c:pt>
                <c:pt idx="242">
                  <c:v>0.98579139608302546</c:v>
                </c:pt>
                <c:pt idx="243">
                  <c:v>0.88152889623375608</c:v>
                </c:pt>
                <c:pt idx="244">
                  <c:v>0.77673633202063352</c:v>
                </c:pt>
                <c:pt idx="245">
                  <c:v>0.67141739671564771</c:v>
                </c:pt>
                <c:pt idx="246">
                  <c:v>0.56557577599040842</c:v>
                </c:pt>
                <c:pt idx="247">
                  <c:v>0.4592151476121264</c:v>
                </c:pt>
                <c:pt idx="248">
                  <c:v>0.35233918114422075</c:v>
                </c:pt>
                <c:pt idx="249">
                  <c:v>0.24495153765160063</c:v>
                </c:pt>
                <c:pt idx="250">
                  <c:v>0.13705586941066406</c:v>
                </c:pt>
                <c:pt idx="251">
                  <c:v>2.8655819624052965E-2</c:v>
                </c:pt>
                <c:pt idx="252">
                  <c:v>-8.024497785979974E-2</c:v>
                </c:pt>
                <c:pt idx="253">
                  <c:v>-0.18964289882229948</c:v>
                </c:pt>
                <c:pt idx="254">
                  <c:v>-0.29953432894546705</c:v>
                </c:pt>
                <c:pt idx="255">
                  <c:v>-0.4099156640778393</c:v>
                </c:pt>
                <c:pt idx="256">
                  <c:v>-0.52078331049547077</c:v>
                </c:pt>
                <c:pt idx="257">
                  <c:v>-0.63213368515801993</c:v>
                </c:pt>
                <c:pt idx="258">
                  <c:v>-0.74396321595990278</c:v>
                </c:pt>
                <c:pt idx="259">
                  <c:v>-0.85626834197650381</c:v>
                </c:pt>
                <c:pt idx="260">
                  <c:v>-0.96904551370543457</c:v>
                </c:pt>
                <c:pt idx="261">
                  <c:v>-1.0822911933028336</c:v>
                </c:pt>
                <c:pt idx="262">
                  <c:v>-1.1960018548147047</c:v>
                </c:pt>
                <c:pt idx="263">
                  <c:v>-1.3101739844032942</c:v>
                </c:pt>
                <c:pt idx="264">
                  <c:v>-1.4248040805685067</c:v>
                </c:pt>
                <c:pt idx="265">
                  <c:v>-1.5398886543643666</c:v>
                </c:pt>
                <c:pt idx="266">
                  <c:v>-1.6554242296105321</c:v>
                </c:pt>
                <c:pt idx="267">
                  <c:v>-1.771407343098869</c:v>
                </c:pt>
                <c:pt idx="268">
                  <c:v>-1.8878345447950997</c:v>
                </c:pt>
                <c:pt idx="269">
                  <c:v>-2.0047023980355383</c:v>
                </c:pt>
                <c:pt idx="270">
                  <c:v>-2.1220074797189299</c:v>
                </c:pt>
                <c:pt idx="271">
                  <c:v>-2.239746380493413</c:v>
                </c:pt>
                <c:pt idx="272">
                  <c:v>-2.3579157049386219</c:v>
                </c:pt>
                <c:pt idx="273">
                  <c:v>-2.4765120717429547</c:v>
                </c:pt>
                <c:pt idx="274">
                  <c:v>-2.5955321138760308</c:v>
                </c:pt>
                <c:pt idx="275">
                  <c:v>-2.7149724787563616</c:v>
                </c:pt>
                <c:pt idx="276">
                  <c:v>-2.8348298284142635</c:v>
                </c:pt>
                <c:pt idx="277">
                  <c:v>-2.9551008396500422</c:v>
                </c:pt>
                <c:pt idx="278">
                  <c:v>-3.0757822041874792</c:v>
                </c:pt>
                <c:pt idx="279">
                  <c:v>-3.1968706288226496</c:v>
                </c:pt>
                <c:pt idx="280">
                  <c:v>-3.3183628355681138</c:v>
                </c:pt>
                <c:pt idx="281">
                  <c:v>-3.4402555617925046</c:v>
                </c:pt>
                <c:pt idx="282">
                  <c:v>-3.5625455603555598</c:v>
                </c:pt>
                <c:pt idx="283">
                  <c:v>-3.6852295997386282</c:v>
                </c:pt>
                <c:pt idx="284">
                  <c:v>-3.8083044641706922</c:v>
                </c:pt>
                <c:pt idx="285">
                  <c:v>-3.9317669537499467</c:v>
                </c:pt>
                <c:pt idx="286">
                  <c:v>-4.0556138845609722</c:v>
                </c:pt>
                <c:pt idx="287">
                  <c:v>-4.1798420887875505</c:v>
                </c:pt>
                <c:pt idx="288">
                  <c:v>-4.3044484148211586</c:v>
                </c:pt>
                <c:pt idx="289">
                  <c:v>-4.4294297273651893</c:v>
                </c:pt>
                <c:pt idx="290">
                  <c:v>-4.5547829075349444</c:v>
                </c:pt>
                <c:pt idx="291">
                  <c:v>-4.6805048529534394</c:v>
                </c:pt>
                <c:pt idx="292">
                  <c:v>-4.8065924778430738</c:v>
                </c:pt>
                <c:pt idx="293">
                  <c:v>-4.933042713113208</c:v>
                </c:pt>
                <c:pt idx="294">
                  <c:v>-5.0598525064437041</c:v>
                </c:pt>
                <c:pt idx="295">
                  <c:v>-5.1870188223644593</c:v>
                </c:pt>
                <c:pt idx="296">
                  <c:v>-5.3145386423310068</c:v>
                </c:pt>
                <c:pt idx="297">
                  <c:v>-5.4424089647962122</c:v>
                </c:pt>
                <c:pt idx="298">
                  <c:v>-5.5706268052781267</c:v>
                </c:pt>
                <c:pt idx="299">
                  <c:v>-5.6991891964240393</c:v>
                </c:pt>
                <c:pt idx="300">
                  <c:v>-5.8280931880707945</c:v>
                </c:pt>
                <c:pt idx="301">
                  <c:v>-5.9573358473014002</c:v>
                </c:pt>
                <c:pt idx="302">
                  <c:v>-6.0869142584980063</c:v>
                </c:pt>
                <c:pt idx="303">
                  <c:v>-6.216825523391285</c:v>
                </c:pt>
                <c:pt idx="304">
                  <c:v>-6.347066761106273</c:v>
                </c:pt>
                <c:pt idx="305">
                  <c:v>-6.4776351082047272</c:v>
                </c:pt>
                <c:pt idx="306">
                  <c:v>-6.6085277187240452</c:v>
                </c:pt>
                <c:pt idx="307">
                  <c:v>-6.7397417642128037</c:v>
                </c:pt>
                <c:pt idx="308">
                  <c:v>-6.8712744337629683</c:v>
                </c:pt>
                <c:pt idx="309">
                  <c:v>-7.0031229340388226</c:v>
                </c:pt>
                <c:pt idx="310">
                  <c:v>-7.1352844893026761</c:v>
                </c:pt>
                <c:pt idx="311">
                  <c:v>-7.2677563414374022</c:v>
                </c:pt>
                <c:pt idx="312">
                  <c:v>-7.4005357499658535</c:v>
                </c:pt>
                <c:pt idx="313">
                  <c:v>-7.5336199920672131</c:v>
                </c:pt>
                <c:pt idx="314">
                  <c:v>-7.6670063625903309</c:v>
                </c:pt>
                <c:pt idx="315">
                  <c:v>-7.8006921740641042</c:v>
                </c:pt>
                <c:pt idx="316">
                  <c:v>-7.9346747567049425</c:v>
                </c:pt>
                <c:pt idx="317">
                  <c:v>-8.0689514584213846</c:v>
                </c:pt>
                <c:pt idx="318">
                  <c:v>-8.2035196448159038</c:v>
                </c:pt>
                <c:pt idx="319">
                  <c:v>-8.3383766991839678</c:v>
                </c:pt>
                <c:pt idx="320">
                  <c:v>-8.4735200225103977</c:v>
                </c:pt>
                <c:pt idx="321">
                  <c:v>-8.6089470334630729</c:v>
                </c:pt>
                <c:pt idx="322">
                  <c:v>-8.7446551683840497</c:v>
                </c:pt>
                <c:pt idx="323">
                  <c:v>-8.8806418812781249</c:v>
                </c:pt>
                <c:pt idx="324">
                  <c:v>-9.0169046437989113</c:v>
                </c:pt>
                <c:pt idx="325">
                  <c:v>-9.153440945232461</c:v>
                </c:pt>
                <c:pt idx="326">
                  <c:v>-9.2902482924785055</c:v>
                </c:pt>
                <c:pt idx="327">
                  <c:v>-9.427324210029342</c:v>
                </c:pt>
                <c:pt idx="328">
                  <c:v>-9.5646662399464333</c:v>
                </c:pt>
                <c:pt idx="329">
                  <c:v>-9.7022719418347538</c:v>
                </c:pt>
                <c:pt idx="330">
                  <c:v>-9.8401388928149487</c:v>
                </c:pt>
                <c:pt idx="331">
                  <c:v>-9.9782646874933398</c:v>
                </c:pt>
                <c:pt idx="332">
                  <c:v>-10.116646937929829</c:v>
                </c:pt>
                <c:pt idx="333">
                  <c:v>-10.255283273603759</c:v>
                </c:pt>
                <c:pt idx="334">
                  <c:v>-10.394171341377763</c:v>
                </c:pt>
                <c:pt idx="335">
                  <c:v>-10.53330880545966</c:v>
                </c:pt>
                <c:pt idx="336">
                  <c:v>-10.672693347362431</c:v>
                </c:pt>
                <c:pt idx="337">
                  <c:v>-10.812322665862345</c:v>
                </c:pt>
                <c:pt idx="338">
                  <c:v>-10.952194476955247</c:v>
                </c:pt>
                <c:pt idx="339">
                  <c:v>-11.092306513811094</c:v>
                </c:pt>
                <c:pt idx="340">
                  <c:v>-11.232656526726736</c:v>
                </c:pt>
                <c:pt idx="341">
                  <c:v>-11.373242283077031</c:v>
                </c:pt>
                <c:pt idx="342">
                  <c:v>-11.514061567264315</c:v>
                </c:pt>
                <c:pt idx="343">
                  <c:v>-11.655112180666258</c:v>
                </c:pt>
                <c:pt idx="344">
                  <c:v>-11.796391941582186</c:v>
                </c:pt>
                <c:pt idx="345">
                  <c:v>-11.937898685177876</c:v>
                </c:pt>
                <c:pt idx="346">
                  <c:v>-12.079630263428879</c:v>
                </c:pt>
                <c:pt idx="347">
                  <c:v>-12.221584545062422</c:v>
                </c:pt>
                <c:pt idx="348">
                  <c:v>-12.36375941549791</c:v>
                </c:pt>
                <c:pt idx="349">
                  <c:v>-12.506152776786079</c:v>
                </c:pt>
                <c:pt idx="350">
                  <c:v>-12.648762547546845</c:v>
                </c:pt>
                <c:pt idx="351">
                  <c:v>-12.791586662905878</c:v>
                </c:pt>
                <c:pt idx="352">
                  <c:v>-12.934623074429943</c:v>
                </c:pt>
                <c:pt idx="353">
                  <c:v>-13.077869750061051</c:v>
                </c:pt>
                <c:pt idx="354">
                  <c:v>-13.221324674049448</c:v>
                </c:pt>
                <c:pt idx="355">
                  <c:v>-13.364985846885485</c:v>
                </c:pt>
                <c:pt idx="356">
                  <c:v>-13.508851285230413</c:v>
                </c:pt>
                <c:pt idx="357">
                  <c:v>-13.65291902184612</c:v>
                </c:pt>
                <c:pt idx="358">
                  <c:v>-13.797187105523866</c:v>
                </c:pt>
                <c:pt idx="359">
                  <c:v>-13.941653601012034</c:v>
                </c:pt>
                <c:pt idx="360">
                  <c:v>-14.086316588942941</c:v>
                </c:pt>
                <c:pt idx="361">
                  <c:v>-14.231174165758746</c:v>
                </c:pt>
                <c:pt idx="362">
                  <c:v>-14.376224443636479</c:v>
                </c:pt>
                <c:pt idx="363">
                  <c:v>-14.521465550412223</c:v>
                </c:pt>
                <c:pt idx="364">
                  <c:v>-14.6668956295045</c:v>
                </c:pt>
                <c:pt idx="365">
                  <c:v>-14.812512839836865</c:v>
                </c:pt>
                <c:pt idx="366">
                  <c:v>-14.958315355759762</c:v>
                </c:pt>
                <c:pt idx="367">
                  <c:v>-15.10430136697166</c:v>
                </c:pt>
                <c:pt idx="368">
                  <c:v>-15.25046907843951</c:v>
                </c:pt>
                <c:pt idx="369">
                  <c:v>-15.396816710318536</c:v>
                </c:pt>
                <c:pt idx="370">
                  <c:v>-15.543342497871411</c:v>
                </c:pt>
                <c:pt idx="371">
                  <c:v>-15.690044691386824</c:v>
                </c:pt>
                <c:pt idx="372">
                  <c:v>-15.83692155609749</c:v>
                </c:pt>
                <c:pt idx="373">
                  <c:v>-15.983971372097601</c:v>
                </c:pt>
                <c:pt idx="374">
                  <c:v>-16.131192434259784</c:v>
                </c:pt>
                <c:pt idx="375">
                  <c:v>-16.27858305215155</c:v>
                </c:pt>
              </c:numCache>
            </c:numRef>
          </c:yVal>
        </c:ser>
        <c:axId val="82036224"/>
        <c:axId val="82046976"/>
      </c:scatterChart>
      <c:valAx>
        <c:axId val="82036224"/>
        <c:scaling>
          <c:orientation val="minMax"/>
          <c:max val="60"/>
          <c:min val="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</a:t>
                </a:r>
                <a:r>
                  <a:rPr lang="en-GB" baseline="0"/>
                  <a:t> /m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82046976"/>
        <c:crosses val="autoZero"/>
        <c:crossBetween val="midCat"/>
      </c:valAx>
      <c:valAx>
        <c:axId val="82046976"/>
        <c:scaling>
          <c:orientation val="minMax"/>
          <c:max val="15"/>
          <c:min val="-2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y</a:t>
                </a:r>
                <a:r>
                  <a:rPr lang="en-GB" baseline="0"/>
                  <a:t> /m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82036224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100"/>
              <a:t>Object</a:t>
            </a:r>
            <a:r>
              <a:rPr lang="en-GB" sz="1100" baseline="0"/>
              <a:t> velocity vx,vy, and speed v vs time</a:t>
            </a:r>
            <a:endParaRPr lang="en-GB" sz="1100"/>
          </a:p>
        </c:rich>
      </c:tx>
      <c:layout>
        <c:manualLayout>
          <c:xMode val="edge"/>
          <c:yMode val="edge"/>
          <c:x val="0.28716151267855999"/>
          <c:y val="3.3727159132493877E-2"/>
        </c:manualLayout>
      </c:layout>
    </c:title>
    <c:plotArea>
      <c:layout/>
      <c:scatterChart>
        <c:scatterStyle val="lineMarker"/>
        <c:ser>
          <c:idx val="0"/>
          <c:order val="0"/>
          <c:tx>
            <c:v>vx vs t</c:v>
          </c:tx>
          <c:marker>
            <c:symbol val="none"/>
          </c:marker>
          <c:xVal>
            <c:numRef>
              <c:f>Projectile!$A$24:$A$399</c:f>
              <c:numCache>
                <c:formatCode>0.000</c:formatCode>
                <c:ptCount val="37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</c:numCache>
            </c:numRef>
          </c:xVal>
          <c:yVal>
            <c:numRef>
              <c:f>Projectile!$E$24:$E$399</c:f>
              <c:numCache>
                <c:formatCode>0.000</c:formatCode>
                <c:ptCount val="376"/>
                <c:pt idx="0">
                  <c:v>14.142135623730951</c:v>
                </c:pt>
                <c:pt idx="1">
                  <c:v>14.039130732894144</c:v>
                </c:pt>
                <c:pt idx="2">
                  <c:v>13.937966904577003</c:v>
                </c:pt>
                <c:pt idx="3">
                  <c:v>13.838598294592227</c:v>
                </c:pt>
                <c:pt idx="4">
                  <c:v>13.740980542756217</c:v>
                </c:pt>
                <c:pt idx="5">
                  <c:v>13.645070712214002</c:v>
                </c:pt>
                <c:pt idx="6">
                  <c:v>13.550827231682</c:v>
                </c:pt>
                <c:pt idx="7">
                  <c:v>13.458209840445427</c:v>
                </c:pt>
                <c:pt idx="8">
                  <c:v>13.367179535957504</c:v>
                </c:pt>
                <c:pt idx="9">
                  <c:v>13.277698523897209</c:v>
                </c:pt>
                <c:pt idx="10">
                  <c:v>13.189730170551272</c:v>
                </c:pt>
                <c:pt idx="11">
                  <c:v>13.10323895739443</c:v>
                </c:pt>
                <c:pt idx="12">
                  <c:v>13.018190437749686</c:v>
                </c:pt>
                <c:pt idx="13">
                  <c:v>12.934551195417535</c:v>
                </c:pt>
                <c:pt idx="14">
                  <c:v>12.85228880516984</c:v>
                </c:pt>
                <c:pt idx="15">
                  <c:v>12.77137179501031</c:v>
                </c:pt>
                <c:pt idx="16">
                  <c:v>12.691769610109397</c:v>
                </c:pt>
                <c:pt idx="17">
                  <c:v>12.613452578326854</c:v>
                </c:pt>
                <c:pt idx="18">
                  <c:v>12.536391877240328</c:v>
                </c:pt>
                <c:pt idx="19">
                  <c:v>12.460559502603138</c:v>
                </c:pt>
                <c:pt idx="20">
                  <c:v>12.385928238158792</c:v>
                </c:pt>
                <c:pt idx="21">
                  <c:v>12.312471626744049</c:v>
                </c:pt>
                <c:pt idx="22">
                  <c:v>12.240163942616167</c:v>
                </c:pt>
                <c:pt idx="23">
                  <c:v>12.168980164943678</c:v>
                </c:pt>
                <c:pt idx="24">
                  <c:v>12.098895952403433</c:v>
                </c:pt>
                <c:pt idx="25">
                  <c:v>12.029887618829898</c:v>
                </c:pt>
                <c:pt idx="26">
                  <c:v>11.961932109865675</c:v>
                </c:pt>
                <c:pt idx="27">
                  <c:v>11.895006980565061</c:v>
                </c:pt>
                <c:pt idx="28">
                  <c:v>11.829090373905114</c:v>
                </c:pt>
                <c:pt idx="29">
                  <c:v>11.764161000161192</c:v>
                </c:pt>
                <c:pt idx="30">
                  <c:v>11.70019811710627</c:v>
                </c:pt>
                <c:pt idx="31">
                  <c:v>11.637181510995552</c:v>
                </c:pt>
                <c:pt idx="32">
                  <c:v>11.575091478299969</c:v>
                </c:pt>
                <c:pt idx="33">
                  <c:v>11.513908808154115</c:v>
                </c:pt>
                <c:pt idx="34">
                  <c:v>11.453614765485991</c:v>
                </c:pt>
                <c:pt idx="35">
                  <c:v>11.39419107479768</c:v>
                </c:pt>
                <c:pt idx="36">
                  <c:v>11.335619904567723</c:v>
                </c:pt>
                <c:pt idx="37">
                  <c:v>11.277883852247461</c:v>
                </c:pt>
                <c:pt idx="38">
                  <c:v>11.220965929825111</c:v>
                </c:pt>
                <c:pt idx="39">
                  <c:v>11.164849549932701</c:v>
                </c:pt>
                <c:pt idx="40">
                  <c:v>11.109518512472267</c:v>
                </c:pt>
                <c:pt idx="41">
                  <c:v>11.054956991738978</c:v>
                </c:pt>
                <c:pt idx="42">
                  <c:v>11.001149524019976</c:v>
                </c:pt>
                <c:pt idx="43">
                  <c:v>10.948080995648843</c:v>
                </c:pt>
                <c:pt idx="44">
                  <c:v>10.895736631496632</c:v>
                </c:pt>
                <c:pt idx="45">
                  <c:v>10.844101983881389</c:v>
                </c:pt>
                <c:pt idx="46">
                  <c:v>10.793162921879004</c:v>
                </c:pt>
                <c:pt idx="47">
                  <c:v>10.74290562101914</c:v>
                </c:pt>
                <c:pt idx="48">
                  <c:v>10.693316553350812</c:v>
                </c:pt>
                <c:pt idx="49">
                  <c:v>10.64438247786296</c:v>
                </c:pt>
                <c:pt idx="50">
                  <c:v>10.596090431246168</c:v>
                </c:pt>
                <c:pt idx="51">
                  <c:v>10.548427718982325</c:v>
                </c:pt>
                <c:pt idx="52">
                  <c:v>10.501381906749758</c:v>
                </c:pt>
                <c:pt idx="53">
                  <c:v>10.454940812131994</c:v>
                </c:pt>
                <c:pt idx="54">
                  <c:v>10.409092496618895</c:v>
                </c:pt>
                <c:pt idx="55">
                  <c:v>10.363825257889543</c:v>
                </c:pt>
                <c:pt idx="56">
                  <c:v>10.319127622366759</c:v>
                </c:pt>
                <c:pt idx="57">
                  <c:v>10.274988338033682</c:v>
                </c:pt>
                <c:pt idx="58">
                  <c:v>10.231396367503338</c:v>
                </c:pt>
                <c:pt idx="59">
                  <c:v>10.188340881332604</c:v>
                </c:pt>
                <c:pt idx="60">
                  <c:v>10.145811251572404</c:v>
                </c:pt>
                <c:pt idx="61">
                  <c:v>10.103797045546441</c:v>
                </c:pt>
                <c:pt idx="62">
                  <c:v>10.062288019851126</c:v>
                </c:pt>
                <c:pt idx="63">
                  <c:v>10.021274114569785</c:v>
                </c:pt>
                <c:pt idx="64">
                  <c:v>9.9807454476946056</c:v>
                </c:pt>
                <c:pt idx="65">
                  <c:v>9.9406923097500783</c:v>
                </c:pt>
                <c:pt idx="66">
                  <c:v>9.901105158612058</c:v>
                </c:pt>
                <c:pt idx="67">
                  <c:v>9.8619746145168925</c:v>
                </c:pt>
                <c:pt idx="68">
                  <c:v>9.8232914552552995</c:v>
                </c:pt>
                <c:pt idx="69">
                  <c:v>9.7850466115460275</c:v>
                </c:pt>
                <c:pt idx="70">
                  <c:v>9.74723116258453</c:v>
                </c:pt>
                <c:pt idx="71">
                  <c:v>9.7098363317621565</c:v>
                </c:pt>
                <c:pt idx="72">
                  <c:v>9.6728534825516004</c:v>
                </c:pt>
                <c:pt idx="73">
                  <c:v>9.6362741145545368</c:v>
                </c:pt>
                <c:pt idx="74">
                  <c:v>9.6000898597075821</c:v>
                </c:pt>
                <c:pt idx="75">
                  <c:v>9.5642924786429031</c:v>
                </c:pt>
                <c:pt idx="76">
                  <c:v>9.5288738571999687</c:v>
                </c:pt>
                <c:pt idx="77">
                  <c:v>9.4938260030850703</c:v>
                </c:pt>
                <c:pt idx="78">
                  <c:v>9.4591410426754017</c:v>
                </c:pt>
                <c:pt idx="79">
                  <c:v>9.4248112179646064</c:v>
                </c:pt>
                <c:pt idx="80">
                  <c:v>9.3908288836467975</c:v>
                </c:pt>
                <c:pt idx="81">
                  <c:v>9.3571865043361662</c:v>
                </c:pt>
                <c:pt idx="82">
                  <c:v>9.323876651919381</c:v>
                </c:pt>
                <c:pt idx="83">
                  <c:v>9.2908920030380369</c:v>
                </c:pt>
                <c:pt idx="84">
                  <c:v>9.258225336698473</c:v>
                </c:pt>
                <c:pt idx="85">
                  <c:v>9.2258695320063424</c:v>
                </c:pt>
                <c:pt idx="86">
                  <c:v>9.193817566023311</c:v>
                </c:pt>
                <c:pt idx="87">
                  <c:v>9.1620625117433185</c:v>
                </c:pt>
                <c:pt idx="88">
                  <c:v>9.1305975361858263</c:v>
                </c:pt>
                <c:pt idx="89">
                  <c:v>9.0994158986034641</c:v>
                </c:pt>
                <c:pt idx="90">
                  <c:v>9.0685109488014923</c:v>
                </c:pt>
                <c:pt idx="91">
                  <c:v>9.0378761255664681</c:v>
                </c:pt>
                <c:pt idx="92">
                  <c:v>9.0075049552014423</c:v>
                </c:pt>
                <c:pt idx="93">
                  <c:v>8.9773910501650196</c:v>
                </c:pt>
                <c:pt idx="94">
                  <c:v>8.9475281078115181</c:v>
                </c:pt>
                <c:pt idx="95">
                  <c:v>8.9179099092294294</c:v>
                </c:pt>
                <c:pt idx="96">
                  <c:v>8.8885303181753041</c:v>
                </c:pt>
                <c:pt idx="97">
                  <c:v>8.8593832801001291</c:v>
                </c:pt>
                <c:pt idx="98">
                  <c:v>8.8304628212651668</c:v>
                </c:pt>
                <c:pt idx="99">
                  <c:v>8.8017630479441635</c:v>
                </c:pt>
                <c:pt idx="100">
                  <c:v>8.7732781457087512</c:v>
                </c:pt>
                <c:pt idx="101">
                  <c:v>8.7450023787937585</c:v>
                </c:pt>
                <c:pt idx="102">
                  <c:v>8.7169300895391064</c:v>
                </c:pt>
                <c:pt idx="103">
                  <c:v>8.689055697904827</c:v>
                </c:pt>
                <c:pt idx="104">
                  <c:v>8.6613737010556999</c:v>
                </c:pt>
                <c:pt idx="105">
                  <c:v>8.633878673011921</c:v>
                </c:pt>
                <c:pt idx="106">
                  <c:v>8.6065652643620965</c:v>
                </c:pt>
                <c:pt idx="107">
                  <c:v>8.5794282020348582</c:v>
                </c:pt>
                <c:pt idx="108">
                  <c:v>8.5524622891252609</c:v>
                </c:pt>
                <c:pt idx="109">
                  <c:v>8.5256624047721079</c:v>
                </c:pt>
                <c:pt idx="110">
                  <c:v>8.4990235040822988</c:v>
                </c:pt>
                <c:pt idx="111">
                  <c:v>8.4725406180982308</c:v>
                </c:pt>
                <c:pt idx="112">
                  <c:v>8.4462088538042845</c:v>
                </c:pt>
                <c:pt idx="113">
                  <c:v>8.4200233941683837</c:v>
                </c:pt>
                <c:pt idx="114">
                  <c:v>8.3939794982146285</c:v>
                </c:pt>
                <c:pt idx="115">
                  <c:v>8.3680725011229917</c:v>
                </c:pt>
                <c:pt idx="116">
                  <c:v>8.3422978143521025</c:v>
                </c:pt>
                <c:pt idx="117">
                  <c:v>8.3166509257811594</c:v>
                </c:pt>
                <c:pt idx="118">
                  <c:v>8.291127399867058</c:v>
                </c:pt>
                <c:pt idx="119">
                  <c:v>8.2657228778128875</c:v>
                </c:pt>
                <c:pt idx="120">
                  <c:v>8.2404330777440169</c:v>
                </c:pt>
                <c:pt idx="121">
                  <c:v>8.2152537948880546</c:v>
                </c:pt>
                <c:pt idx="122">
                  <c:v>8.1901809017551006</c:v>
                </c:pt>
                <c:pt idx="123">
                  <c:v>8.1652103483147833</c:v>
                </c:pt>
                <c:pt idx="124">
                  <c:v>8.1403381621667101</c:v>
                </c:pt>
                <c:pt idx="125">
                  <c:v>8.1155604487010855</c:v>
                </c:pt>
                <c:pt idx="126">
                  <c:v>8.0908733912464115</c:v>
                </c:pt>
                <c:pt idx="127">
                  <c:v>8.0662732512012987</c:v>
                </c:pt>
                <c:pt idx="128">
                  <c:v>8.0417563681476185</c:v>
                </c:pt>
                <c:pt idx="129">
                  <c:v>8.0173191599423657</c:v>
                </c:pt>
                <c:pt idx="130">
                  <c:v>7.9929581227857911</c:v>
                </c:pt>
                <c:pt idx="131">
                  <c:v>7.9686698312635365</c:v>
                </c:pt>
                <c:pt idx="132">
                  <c:v>7.9444509383606912</c:v>
                </c:pt>
                <c:pt idx="133">
                  <c:v>7.9202981754458834</c:v>
                </c:pt>
                <c:pt idx="134">
                  <c:v>7.896208352223697</c:v>
                </c:pt>
                <c:pt idx="135">
                  <c:v>7.8721783566539134</c:v>
                </c:pt>
                <c:pt idx="136">
                  <c:v>7.8482051548362541</c:v>
                </c:pt>
                <c:pt idx="137">
                  <c:v>7.8242857908595003</c:v>
                </c:pt>
                <c:pt idx="138">
                  <c:v>7.8004173866140505</c:v>
                </c:pt>
                <c:pt idx="139">
                  <c:v>7.7765971415671631</c:v>
                </c:pt>
                <c:pt idx="140">
                  <c:v>7.7528223325003145</c:v>
                </c:pt>
                <c:pt idx="141">
                  <c:v>7.7290903132082764</c:v>
                </c:pt>
                <c:pt idx="142">
                  <c:v>7.705398514159687</c:v>
                </c:pt>
                <c:pt idx="143">
                  <c:v>7.6817444421190606</c:v>
                </c:pt>
                <c:pt idx="144">
                  <c:v>7.6581256797303316</c:v>
                </c:pt>
                <c:pt idx="145">
                  <c:v>7.6345398850621793</c:v>
                </c:pt>
                <c:pt idx="146">
                  <c:v>7.6109847911155244</c:v>
                </c:pt>
                <c:pt idx="147">
                  <c:v>7.5874582052937214</c:v>
                </c:pt>
                <c:pt idx="148">
                  <c:v>7.5639580088360923</c:v>
                </c:pt>
                <c:pt idx="149">
                  <c:v>7.5404821562155604</c:v>
                </c:pt>
                <c:pt idx="150">
                  <c:v>7.5170286745012636</c:v>
                </c:pt>
                <c:pt idx="151">
                  <c:v>7.4935956626870963</c:v>
                </c:pt>
                <c:pt idx="152">
                  <c:v>7.4701812909872505</c:v>
                </c:pt>
                <c:pt idx="153">
                  <c:v>7.4467838000998752</c:v>
                </c:pt>
                <c:pt idx="154">
                  <c:v>7.4234015004400593</c:v>
                </c:pt>
                <c:pt idx="155">
                  <c:v>7.4000327713434038</c:v>
                </c:pt>
                <c:pt idx="156">
                  <c:v>7.3766760602414854</c:v>
                </c:pt>
                <c:pt idx="157">
                  <c:v>7.3533298818105814</c:v>
                </c:pt>
                <c:pt idx="158">
                  <c:v>7.3299928170950412</c:v>
                </c:pt>
                <c:pt idx="159">
                  <c:v>7.306663512606721</c:v>
                </c:pt>
                <c:pt idx="160">
                  <c:v>7.283340679401932</c:v>
                </c:pt>
                <c:pt idx="161">
                  <c:v>7.2600230921373452</c:v>
                </c:pt>
                <c:pt idx="162">
                  <c:v>7.2367095881063204</c:v>
                </c:pt>
                <c:pt idx="163">
                  <c:v>7.2133990662571144</c:v>
                </c:pt>
                <c:pt idx="164">
                  <c:v>7.1900904861944293</c:v>
                </c:pt>
                <c:pt idx="165">
                  <c:v>7.1667828671657441</c:v>
                </c:pt>
                <c:pt idx="166">
                  <c:v>7.1434752870338585</c:v>
                </c:pt>
                <c:pt idx="167">
                  <c:v>7.1201668812370631</c:v>
                </c:pt>
                <c:pt idx="168">
                  <c:v>7.0968568417383198</c:v>
                </c:pt>
                <c:pt idx="169">
                  <c:v>7.0735444159648155</c:v>
                </c:pt>
                <c:pt idx="170">
                  <c:v>7.0502289057392185</c:v>
                </c:pt>
                <c:pt idx="171">
                  <c:v>7.0269096662039283</c:v>
                </c:pt>
                <c:pt idx="172">
                  <c:v>7.0035861047395933</c:v>
                </c:pt>
                <c:pt idx="173">
                  <c:v>6.9802576798791076</c:v>
                </c:pt>
                <c:pt idx="174">
                  <c:v>6.9569239002182774</c:v>
                </c:pt>
                <c:pt idx="175">
                  <c:v>6.9335843233242995</c:v>
                </c:pt>
                <c:pt idx="176">
                  <c:v>6.910238554643156</c:v>
                </c:pt>
                <c:pt idx="177">
                  <c:v>6.8868862464069824</c:v>
                </c:pt>
                <c:pt idx="178">
                  <c:v>6.863527096542426</c:v>
                </c:pt>
                <c:pt idx="179">
                  <c:v>6.8401608475809708</c:v>
                </c:pt>
                <c:pt idx="180">
                  <c:v>6.8167872855721487</c:v>
                </c:pt>
                <c:pt idx="181">
                  <c:v>6.7934062390005368</c:v>
                </c:pt>
                <c:pt idx="182">
                  <c:v>6.7700175777073675</c:v>
                </c:pt>
                <c:pt idx="183">
                  <c:v>6.7466212118175637</c:v>
                </c:pt>
                <c:pt idx="184">
                  <c:v>6.7232170906729456</c:v>
                </c:pt>
                <c:pt idx="185">
                  <c:v>6.6998052017723309</c:v>
                </c:pt>
                <c:pt idx="186">
                  <c:v>6.6763855697191952</c:v>
                </c:pt>
                <c:pt idx="187">
                  <c:v>6.652958255177535</c:v>
                </c:pt>
                <c:pt idx="188">
                  <c:v>6.629523353836519</c:v>
                </c:pt>
                <c:pt idx="189">
                  <c:v>6.606080995384489</c:v>
                </c:pt>
                <c:pt idx="190">
                  <c:v>6.5826313424928271</c:v>
                </c:pt>
                <c:pt idx="191">
                  <c:v>6.5591745898101728</c:v>
                </c:pt>
                <c:pt idx="192">
                  <c:v>6.535710962967439</c:v>
                </c:pt>
                <c:pt idx="193">
                  <c:v>6.5122407175940387</c:v>
                </c:pt>
                <c:pt idx="194">
                  <c:v>6.4887641383457071</c:v>
                </c:pt>
                <c:pt idx="195">
                  <c:v>6.4652815379442705</c:v>
                </c:pt>
                <c:pt idx="196">
                  <c:v>6.441793256229678</c:v>
                </c:pt>
                <c:pt idx="197">
                  <c:v>6.4182996592245933</c:v>
                </c:pt>
                <c:pt idx="198">
                  <c:v>6.3948011382118066</c:v>
                </c:pt>
                <c:pt idx="199">
                  <c:v>6.3712981088247096</c:v>
                </c:pt>
                <c:pt idx="200">
                  <c:v>6.34779101015104</c:v>
                </c:pt>
                <c:pt idx="201">
                  <c:v>6.3242803038500908</c:v>
                </c:pt>
                <c:pt idx="202">
                  <c:v>6.3007664732835442</c:v>
                </c:pt>
                <c:pt idx="203">
                  <c:v>6.2772500226600778</c:v>
                </c:pt>
                <c:pt idx="204">
                  <c:v>6.2537314761938667</c:v>
                </c:pt>
                <c:pt idx="205">
                  <c:v>6.2302113772770813</c:v>
                </c:pt>
                <c:pt idx="206">
                  <c:v>6.2066902876664711</c:v>
                </c:pt>
                <c:pt idx="207">
                  <c:v>6.1831687866840959</c:v>
                </c:pt>
                <c:pt idx="208">
                  <c:v>6.1596474704322617</c:v>
                </c:pt>
                <c:pt idx="209">
                  <c:v>6.1361269510226881</c:v>
                </c:pt>
                <c:pt idx="210">
                  <c:v>6.1126078558199373</c:v>
                </c:pt>
                <c:pt idx="211">
                  <c:v>6.0890908266990982</c:v>
                </c:pt>
                <c:pt idx="212">
                  <c:v>6.065576519317732</c:v>
                </c:pt>
                <c:pt idx="213">
                  <c:v>6.0420656024020483</c:v>
                </c:pt>
                <c:pt idx="214">
                  <c:v>6.018558757047284</c:v>
                </c:pt>
                <c:pt idx="215">
                  <c:v>5.9950566760322479</c:v>
                </c:pt>
                <c:pt idx="216">
                  <c:v>5.9715600631479688</c:v>
                </c:pt>
                <c:pt idx="217">
                  <c:v>5.9480696325403954</c:v>
                </c:pt>
                <c:pt idx="218">
                  <c:v>5.9245861080670652</c:v>
                </c:pt>
                <c:pt idx="219">
                  <c:v>5.9011102226676746</c:v>
                </c:pt>
                <c:pt idx="220">
                  <c:v>5.8776427177484525</c:v>
                </c:pt>
                <c:pt idx="221">
                  <c:v>5.8541843425802522</c:v>
                </c:pt>
                <c:pt idx="222">
                  <c:v>5.8307358537102498</c:v>
                </c:pt>
                <c:pt idx="223">
                  <c:v>5.8072980143871531</c:v>
                </c:pt>
                <c:pt idx="224">
                  <c:v>5.7838715939997947</c:v>
                </c:pt>
                <c:pt idx="225">
                  <c:v>5.7604573675290016</c:v>
                </c:pt>
                <c:pt idx="226">
                  <c:v>5.7370561150126109</c:v>
                </c:pt>
                <c:pt idx="227">
                  <c:v>5.7136686210235039</c:v>
                </c:pt>
                <c:pt idx="228">
                  <c:v>5.6902956741605264</c:v>
                </c:pt>
                <c:pt idx="229">
                  <c:v>5.6669380665521611</c:v>
                </c:pt>
                <c:pt idx="230">
                  <c:v>5.6435965933728074</c:v>
                </c:pt>
                <c:pt idx="231">
                  <c:v>5.6202720523715257</c:v>
                </c:pt>
                <c:pt idx="232">
                  <c:v>5.5969652434131074</c:v>
                </c:pt>
                <c:pt idx="233">
                  <c:v>5.5736769680313074</c:v>
                </c:pt>
                <c:pt idx="234">
                  <c:v>5.550408028994104</c:v>
                </c:pt>
                <c:pt idx="235">
                  <c:v>5.5271592298808194</c:v>
                </c:pt>
                <c:pt idx="236">
                  <c:v>5.5039313746709535</c:v>
                </c:pt>
                <c:pt idx="237">
                  <c:v>5.4807252673445683</c:v>
                </c:pt>
                <c:pt idx="238">
                  <c:v>5.4575417114940716</c:v>
                </c:pt>
                <c:pt idx="239">
                  <c:v>5.4343815099472312</c:v>
                </c:pt>
                <c:pt idx="240">
                  <c:v>5.4112454644012669</c:v>
                </c:pt>
                <c:pt idx="241">
                  <c:v>5.3881343750678523</c:v>
                </c:pt>
                <c:pt idx="242">
                  <c:v>5.3650490403288682</c:v>
                </c:pt>
                <c:pt idx="243">
                  <c:v>5.3419902564027399</c:v>
                </c:pt>
                <c:pt idx="244">
                  <c:v>5.3189588170212039</c:v>
                </c:pt>
                <c:pt idx="245">
                  <c:v>5.2959555131163256</c:v>
                </c:pt>
                <c:pt idx="246">
                  <c:v>5.272981132517617</c:v>
                </c:pt>
                <c:pt idx="247">
                  <c:v>5.2500364596590865</c:v>
                </c:pt>
                <c:pt idx="248">
                  <c:v>5.2271222752960513</c:v>
                </c:pt>
                <c:pt idx="249">
                  <c:v>5.2042393562315574</c:v>
                </c:pt>
                <c:pt idx="250">
                  <c:v>5.1813884750522368</c:v>
                </c:pt>
                <c:pt idx="251">
                  <c:v>5.1585703998734411</c:v>
                </c:pt>
                <c:pt idx="252">
                  <c:v>5.1357858940934902</c:v>
                </c:pt>
                <c:pt idx="253">
                  <c:v>5.1130357161568707</c:v>
                </c:pt>
                <c:pt idx="254">
                  <c:v>5.090320619326226</c:v>
                </c:pt>
                <c:pt idx="255">
                  <c:v>5.0676413514629752</c:v>
                </c:pt>
                <c:pt idx="256">
                  <c:v>5.044998654816399</c:v>
                </c:pt>
                <c:pt idx="257">
                  <c:v>5.02239326582104</c:v>
                </c:pt>
                <c:pt idx="258">
                  <c:v>4.9998259149022486</c:v>
                </c:pt>
                <c:pt idx="259">
                  <c:v>4.9772973262897295</c:v>
                </c:pt>
                <c:pt idx="260">
                  <c:v>4.9548082178389237</c:v>
                </c:pt>
                <c:pt idx="261">
                  <c:v>4.932359300860071</c:v>
                </c:pt>
                <c:pt idx="262">
                  <c:v>4.9099512799548073</c:v>
                </c:pt>
                <c:pt idx="263">
                  <c:v>4.8875848528601322</c:v>
                </c:pt>
                <c:pt idx="264">
                  <c:v>4.8652607102996059</c:v>
                </c:pt>
                <c:pt idx="265">
                  <c:v>4.8429795358416179</c:v>
                </c:pt>
                <c:pt idx="266">
                  <c:v>4.82074200576458</c:v>
                </c:pt>
                <c:pt idx="267">
                  <c:v>4.7985487889288994</c:v>
                </c:pt>
                <c:pt idx="268">
                  <c:v>4.7764005466555837</c:v>
                </c:pt>
                <c:pt idx="269">
                  <c:v>4.7542979326113288</c:v>
                </c:pt>
                <c:pt idx="270">
                  <c:v>4.7322415926999524</c:v>
                </c:pt>
                <c:pt idx="271">
                  <c:v>4.7102321649600292</c:v>
                </c:pt>
                <c:pt idx="272">
                  <c:v>4.6882702794685835</c:v>
                </c:pt>
                <c:pt idx="273">
                  <c:v>4.6663565582507074</c:v>
                </c:pt>
                <c:pt idx="274">
                  <c:v>4.644491615194962</c:v>
                </c:pt>
                <c:pt idx="275">
                  <c:v>4.6226760559744235</c:v>
                </c:pt>
                <c:pt idx="276">
                  <c:v>4.600910477973251</c:v>
                </c:pt>
                <c:pt idx="277">
                  <c:v>4.5791954702186288</c:v>
                </c:pt>
                <c:pt idx="278">
                  <c:v>4.5575316133179617</c:v>
                </c:pt>
                <c:pt idx="279">
                  <c:v>4.5359194794011932</c:v>
                </c:pt>
                <c:pt idx="280">
                  <c:v>4.514359632068115</c:v>
                </c:pt>
                <c:pt idx="281">
                  <c:v>4.4928526263405439</c:v>
                </c:pt>
                <c:pt idx="282">
                  <c:v>4.4713990086192421</c:v>
                </c:pt>
                <c:pt idx="283">
                  <c:v>4.4499993166454592</c:v>
                </c:pt>
                <c:pt idx="284">
                  <c:v>4.4286540794669671</c:v>
                </c:pt>
                <c:pt idx="285">
                  <c:v>4.4073638174084833</c:v>
                </c:pt>
                <c:pt idx="286">
                  <c:v>4.3861290420463481</c:v>
                </c:pt>
                <c:pt idx="287">
                  <c:v>4.3649502561873517</c:v>
                </c:pt>
                <c:pt idx="288">
                  <c:v>4.3438279538515925</c:v>
                </c:pt>
                <c:pt idx="289">
                  <c:v>4.3227626202592511</c:v>
                </c:pt>
                <c:pt idx="290">
                  <c:v>4.3017547318211786</c:v>
                </c:pt>
                <c:pt idx="291">
                  <c:v>4.2808047561331755</c:v>
                </c:pt>
                <c:pt idx="292">
                  <c:v>4.2599131519738682</c:v>
                </c:pt>
                <c:pt idx="293">
                  <c:v>4.2390803693060679</c:v>
                </c:pt>
                <c:pt idx="294">
                  <c:v>4.2183068492815119</c:v>
                </c:pt>
                <c:pt idx="295">
                  <c:v>4.1975930242488815</c:v>
                </c:pt>
                <c:pt idx="296">
                  <c:v>4.1769393177650036</c:v>
                </c:pt>
                <c:pt idx="297">
                  <c:v>4.1563461446091221</c:v>
                </c:pt>
                <c:pt idx="298">
                  <c:v>4.1358139108001621</c:v>
                </c:pt>
                <c:pt idx="299">
                  <c:v>4.1153430136168705</c:v>
                </c:pt>
                <c:pt idx="300">
                  <c:v>4.0949338416207546</c:v>
                </c:pt>
                <c:pt idx="301">
                  <c:v>4.0745867746817197</c:v>
                </c:pt>
                <c:pt idx="302">
                  <c:v>4.0543021840063123</c:v>
                </c:pt>
                <c:pt idx="303">
                  <c:v>4.034080432168488</c:v>
                </c:pt>
                <c:pt idx="304">
                  <c:v>4.0139218731428095</c:v>
                </c:pt>
                <c:pt idx="305">
                  <c:v>3.9938268523399909</c:v>
                </c:pt>
                <c:pt idx="306">
                  <c:v>3.9737957066447085</c:v>
                </c:pt>
                <c:pt idx="307">
                  <c:v>3.953828764455587</c:v>
                </c:pt>
                <c:pt idx="308">
                  <c:v>3.9339263457272886</c:v>
                </c:pt>
                <c:pt idx="309">
                  <c:v>3.9140887620146203</c:v>
                </c:pt>
                <c:pt idx="310">
                  <c:v>3.8943163165185855</c:v>
                </c:pt>
                <c:pt idx="311">
                  <c:v>3.8746093041342977</c:v>
                </c:pt>
                <c:pt idx="312">
                  <c:v>3.8549680115006915</c:v>
                </c:pt>
                <c:pt idx="313">
                  <c:v>3.8353927170519451</c:v>
                </c:pt>
                <c:pt idx="314">
                  <c:v>3.8158836910705554</c:v>
                </c:pt>
                <c:pt idx="315">
                  <c:v>3.7964411957419864</c:v>
                </c:pt>
                <c:pt idx="316">
                  <c:v>3.7770654852108256</c:v>
                </c:pt>
                <c:pt idx="317">
                  <c:v>3.7577568056383832</c:v>
                </c:pt>
                <c:pt idx="318">
                  <c:v>3.7385153952616643</c:v>
                </c:pt>
                <c:pt idx="319">
                  <c:v>3.7193414844536545</c:v>
                </c:pt>
                <c:pt idx="320">
                  <c:v>3.700235295784851</c:v>
                </c:pt>
                <c:pt idx="321">
                  <c:v>3.6811970440859829</c:v>
                </c:pt>
                <c:pt idx="322">
                  <c:v>3.6622269365118569</c:v>
                </c:pt>
                <c:pt idx="323">
                  <c:v>3.6433251726062728</c:v>
                </c:pt>
                <c:pt idx="324">
                  <c:v>3.6244919443679482</c:v>
                </c:pt>
                <c:pt idx="325">
                  <c:v>3.6057274363174012</c:v>
                </c:pt>
                <c:pt idx="326">
                  <c:v>3.5870318255647313</c:v>
                </c:pt>
                <c:pt idx="327">
                  <c:v>3.5684052818782495</c:v>
                </c:pt>
                <c:pt idx="328">
                  <c:v>3.549847967753903</c:v>
                </c:pt>
                <c:pt idx="329">
                  <c:v>3.5313600384854471</c:v>
                </c:pt>
                <c:pt idx="330">
                  <c:v>3.5129416422353099</c:v>
                </c:pt>
                <c:pt idx="331">
                  <c:v>3.4945929201061077</c:v>
                </c:pt>
                <c:pt idx="332">
                  <c:v>3.4763140062127591</c:v>
                </c:pt>
                <c:pt idx="333">
                  <c:v>3.4581050277551553</c:v>
                </c:pt>
                <c:pt idx="334">
                  <c:v>3.4399661050913402</c:v>
                </c:pt>
                <c:pt idx="335">
                  <c:v>3.4218973518111602</c:v>
                </c:pt>
                <c:pt idx="336">
                  <c:v>3.4038988748103365</c:v>
                </c:pt>
                <c:pt idx="337">
                  <c:v>3.3859707743649241</c:v>
                </c:pt>
                <c:pt idx="338">
                  <c:v>3.3681131442061147</c:v>
                </c:pt>
                <c:pt idx="339">
                  <c:v>3.3503260715953442</c:v>
                </c:pt>
                <c:pt idx="340">
                  <c:v>3.3326096373996705</c:v>
                </c:pt>
                <c:pt idx="341">
                  <c:v>3.3149639161673821</c:v>
                </c:pt>
                <c:pt idx="342">
                  <c:v>3.297388976203802</c:v>
                </c:pt>
                <c:pt idx="343">
                  <c:v>3.2798848796472546</c:v>
                </c:pt>
                <c:pt idx="344">
                  <c:v>3.2624516825451604</c:v>
                </c:pt>
                <c:pt idx="345">
                  <c:v>3.2450894349302266</c:v>
                </c:pt>
                <c:pt idx="346">
                  <c:v>3.2277981808967007</c:v>
                </c:pt>
                <c:pt idx="347">
                  <c:v>3.2105779586766601</c:v>
                </c:pt>
                <c:pt idx="348">
                  <c:v>3.1934288007163043</c:v>
                </c:pt>
                <c:pt idx="349">
                  <c:v>3.1763507337522241</c:v>
                </c:pt>
                <c:pt idx="350">
                  <c:v>3.1593437788876173</c:v>
                </c:pt>
                <c:pt idx="351">
                  <c:v>3.1424079516684267</c:v>
                </c:pt>
                <c:pt idx="352">
                  <c:v>3.1255432621593719</c:v>
                </c:pt>
                <c:pt idx="353">
                  <c:v>3.108749715019854</c:v>
                </c:pt>
                <c:pt idx="354">
                  <c:v>3.0920273095797026</c:v>
                </c:pt>
                <c:pt idx="355">
                  <c:v>3.0753760399147487</c:v>
                </c:pt>
                <c:pt idx="356">
                  <c:v>3.0587958949221949</c:v>
                </c:pt>
                <c:pt idx="357">
                  <c:v>3.0422868583957663</c:v>
                </c:pt>
                <c:pt idx="358">
                  <c:v>3.0258489091006164</c:v>
                </c:pt>
                <c:pt idx="359">
                  <c:v>3.0094820208479711</c:v>
                </c:pt>
                <c:pt idx="360">
                  <c:v>2.9931861625694904</c:v>
                </c:pt>
                <c:pt idx="361">
                  <c:v>2.9769612983913287</c:v>
                </c:pt>
                <c:pt idx="362">
                  <c:v>2.9608073877078751</c:v>
                </c:pt>
                <c:pt idx="363">
                  <c:v>2.9447243852551588</c:v>
                </c:pt>
                <c:pt idx="364">
                  <c:v>2.9287122411838986</c:v>
                </c:pt>
                <c:pt idx="365">
                  <c:v>2.9127709011321867</c:v>
                </c:pt>
                <c:pt idx="366">
                  <c:v>2.8969003062977854</c:v>
                </c:pt>
                <c:pt idx="367">
                  <c:v>2.8811003935100246</c:v>
                </c:pt>
                <c:pt idx="368">
                  <c:v>2.8653710953012883</c:v>
                </c:pt>
                <c:pt idx="369">
                  <c:v>2.8497123399780726</c:v>
                </c:pt>
                <c:pt idx="370">
                  <c:v>2.8341240516916049</c:v>
                </c:pt>
                <c:pt idx="371">
                  <c:v>2.8186061505080104</c:v>
                </c:pt>
                <c:pt idx="372">
                  <c:v>2.8031585524780174</c:v>
                </c:pt>
                <c:pt idx="373">
                  <c:v>2.7877811697061858</c:v>
                </c:pt>
                <c:pt idx="374">
                  <c:v>2.7724739104196519</c:v>
                </c:pt>
                <c:pt idx="375">
                  <c:v>2.7572366790363776</c:v>
                </c:pt>
              </c:numCache>
            </c:numRef>
          </c:yVal>
        </c:ser>
        <c:ser>
          <c:idx val="1"/>
          <c:order val="1"/>
          <c:tx>
            <c:v>vy vs t</c:v>
          </c:tx>
          <c:marker>
            <c:symbol val="none"/>
          </c:marker>
          <c:xVal>
            <c:numRef>
              <c:f>Projectile!$A$24:$A$399</c:f>
              <c:numCache>
                <c:formatCode>0.000</c:formatCode>
                <c:ptCount val="37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</c:numCache>
            </c:numRef>
          </c:xVal>
          <c:yVal>
            <c:numRef>
              <c:f>Projectile!$K$24:$K$399</c:f>
              <c:numCache>
                <c:formatCode>0.000</c:formatCode>
                <c:ptCount val="376"/>
                <c:pt idx="0">
                  <c:v>14.142135623730949</c:v>
                </c:pt>
                <c:pt idx="1">
                  <c:v>13.941387352378619</c:v>
                </c:pt>
                <c:pt idx="2">
                  <c:v>13.743180658856335</c:v>
                </c:pt>
                <c:pt idx="3">
                  <c:v>13.547449808970716</c:v>
                </c:pt>
                <c:pt idx="4">
                  <c:v>13.354131193523237</c:v>
                </c:pt>
                <c:pt idx="5">
                  <c:v>13.163163242285439</c:v>
                </c:pt>
                <c:pt idx="6">
                  <c:v>12.974486342140795</c:v>
                </c:pt>
                <c:pt idx="7">
                  <c:v>12.788042759161041</c:v>
                </c:pt>
                <c:pt idx="8">
                  <c:v>12.603776564399507</c:v>
                </c:pt>
                <c:pt idx="9">
                  <c:v>12.421633563197659</c:v>
                </c:pt>
                <c:pt idx="10">
                  <c:v>12.241561227813818</c:v>
                </c:pt>
                <c:pt idx="11">
                  <c:v>12.063508633194827</c:v>
                </c:pt>
                <c:pt idx="12">
                  <c:v>11.887426395722487</c:v>
                </c:pt>
                <c:pt idx="13">
                  <c:v>11.713266614776863</c:v>
                </c:pt>
                <c:pt idx="14">
                  <c:v>11.540982816968093</c:v>
                </c:pt>
                <c:pt idx="15">
                  <c:v>11.370529902897285</c:v>
                </c:pt>
                <c:pt idx="16">
                  <c:v>11.201864096315433</c:v>
                </c:pt>
                <c:pt idx="17">
                  <c:v>11.034942895556993</c:v>
                </c:pt>
                <c:pt idx="18">
                  <c:v>10.869725027132104</c:v>
                </c:pt>
                <c:pt idx="19">
                  <c:v>10.70617040136815</c:v>
                </c:pt>
                <c:pt idx="20">
                  <c:v>10.544240069997754</c:v>
                </c:pt>
                <c:pt idx="21">
                  <c:v>10.3838961855962</c:v>
                </c:pt>
                <c:pt idx="22">
                  <c:v>10.225101962776836</c:v>
                </c:pt>
                <c:pt idx="23">
                  <c:v>10.067821641058238</c:v>
                </c:pt>
                <c:pt idx="24">
                  <c:v>9.9120204493217301</c:v>
                </c:pt>
                <c:pt idx="25">
                  <c:v>9.7576645717824881</c:v>
                </c:pt>
                <c:pt idx="26">
                  <c:v>9.6047211154016825</c:v>
                </c:pt>
                <c:pt idx="27">
                  <c:v>9.4531580786711444</c:v>
                </c:pt>
                <c:pt idx="28">
                  <c:v>9.3029443217058265</c:v>
                </c:pt>
                <c:pt idx="29">
                  <c:v>9.1540495375828339</c:v>
                </c:pt>
                <c:pt idx="30">
                  <c:v>9.0064442248691563</c:v>
                </c:pt>
                <c:pt idx="31">
                  <c:v>8.8600996612833178</c:v>
                </c:pt>
                <c:pt idx="32">
                  <c:v>8.7149878784391301</c:v>
                </c:pt>
                <c:pt idx="33">
                  <c:v>8.5710816376224628</c:v>
                </c:pt>
                <c:pt idx="34">
                  <c:v>8.4283544065545559</c:v>
                </c:pt>
                <c:pt idx="35">
                  <c:v>8.2867803370978397</c:v>
                </c:pt>
                <c:pt idx="36">
                  <c:v>8.1463342438625155</c:v>
                </c:pt>
                <c:pt idx="37">
                  <c:v>8.0069915836743224</c:v>
                </c:pt>
                <c:pt idx="38">
                  <c:v>7.8687284358659468</c:v>
                </c:pt>
                <c:pt idx="39">
                  <c:v>7.7315214833564569</c:v>
                </c:pt>
                <c:pt idx="40">
                  <c:v>7.5953479944849418</c:v>
                </c:pt>
                <c:pt idx="41">
                  <c:v>7.4601858055662547</c:v>
                </c:pt>
                <c:pt idx="42">
                  <c:v>7.3260133041383497</c:v>
                </c:pt>
                <c:pt idx="43">
                  <c:v>7.192809412872224</c:v>
                </c:pt>
                <c:pt idx="44">
                  <c:v>7.0605535741169083</c:v>
                </c:pt>
                <c:pt idx="45">
                  <c:v>6.9292257350532891</c:v>
                </c:pt>
                <c:pt idx="46">
                  <c:v>6.7988063334318172</c:v>
                </c:pt>
                <c:pt idx="47">
                  <c:v>6.6692762838703645</c:v>
                </c:pt>
                <c:pt idx="48">
                  <c:v>6.5406169646896002</c:v>
                </c:pt>
                <c:pt idx="49">
                  <c:v>6.4128102052643463</c:v>
                </c:pt>
                <c:pt idx="50">
                  <c:v>6.2858382738703629</c:v>
                </c:pt>
                <c:pt idx="51">
                  <c:v>6.159683866006965</c:v>
                </c:pt>
                <c:pt idx="52">
                  <c:v>6.0343300931767674</c:v>
                </c:pt>
                <c:pt idx="53">
                  <c:v>5.9097604721046899</c:v>
                </c:pt>
                <c:pt idx="54">
                  <c:v>5.7859589143791608</c:v>
                </c:pt>
                <c:pt idx="55">
                  <c:v>5.6629097164991888</c:v>
                </c:pt>
                <c:pt idx="56">
                  <c:v>5.5405975503116904</c:v>
                </c:pt>
                <c:pt idx="57">
                  <c:v>5.4190074538241078</c:v>
                </c:pt>
                <c:pt idx="58">
                  <c:v>5.298124822377992</c:v>
                </c:pt>
                <c:pt idx="59">
                  <c:v>5.1779354001697948</c:v>
                </c:pt>
                <c:pt idx="60">
                  <c:v>5.0584252721056746</c:v>
                </c:pt>
                <c:pt idx="61">
                  <c:v>4.9395808559776286</c:v>
                </c:pt>
                <c:pt idx="62">
                  <c:v>4.821388894948754</c:v>
                </c:pt>
                <c:pt idx="63">
                  <c:v>4.7038364503358912</c:v>
                </c:pt>
                <c:pt idx="64">
                  <c:v>4.5869108946783284</c:v>
                </c:pt>
                <c:pt idx="65">
                  <c:v>4.4705999050816363</c:v>
                </c:pt>
                <c:pt idx="66">
                  <c:v>4.3548914568260804</c:v>
                </c:pt>
                <c:pt idx="67">
                  <c:v>4.2397738172294055</c:v>
                </c:pt>
                <c:pt idx="68">
                  <c:v>4.1252355397540921</c:v>
                </c:pt>
                <c:pt idx="69">
                  <c:v>4.0112654583495093</c:v>
                </c:pt>
                <c:pt idx="70">
                  <c:v>3.8978526820196406</c:v>
                </c:pt>
                <c:pt idx="71">
                  <c:v>3.7849865896073345</c:v>
                </c:pt>
                <c:pt idx="72">
                  <c:v>3.6726568247862676</c:v>
                </c:pt>
                <c:pt idx="73">
                  <c:v>3.5608532912520228</c:v>
                </c:pt>
                <c:pt idx="74">
                  <c:v>3.4495661481038939</c:v>
                </c:pt>
                <c:pt idx="75">
                  <c:v>3.3387858054092208</c:v>
                </c:pt>
                <c:pt idx="76">
                  <c:v>3.2285029199422257</c:v>
                </c:pt>
                <c:pt idx="77">
                  <c:v>3.1187083910894895</c:v>
                </c:pt>
                <c:pt idx="78">
                  <c:v>3.0093933569143498</c:v>
                </c:pt>
                <c:pt idx="79">
                  <c:v>2.9005491903726504</c:v>
                </c:pt>
                <c:pt idx="80">
                  <c:v>2.7921674956723854</c:v>
                </c:pt>
                <c:pt idx="81">
                  <c:v>2.6842401047699154</c:v>
                </c:pt>
                <c:pt idx="82">
                  <c:v>2.5767590739955324</c:v>
                </c:pt>
                <c:pt idx="83">
                  <c:v>2.4697166808012656</c:v>
                </c:pt>
                <c:pt idx="84">
                  <c:v>2.3631054206239126</c:v>
                </c:pt>
                <c:pt idx="85">
                  <c:v>2.2569180038563763</c:v>
                </c:pt>
                <c:pt idx="86">
                  <c:v>2.1511473529204905</c:v>
                </c:pt>
                <c:pt idx="87">
                  <c:v>2.0457865994345901</c:v>
                </c:pt>
                <c:pt idx="88">
                  <c:v>1.94082908146919</c:v>
                </c:pt>
                <c:pt idx="89">
                  <c:v>1.8362683408842169</c:v>
                </c:pt>
                <c:pt idx="90">
                  <c:v>1.7320981207413295</c:v>
                </c:pt>
                <c:pt idx="91">
                  <c:v>1.6283123627849663</c:v>
                </c:pt>
                <c:pt idx="92">
                  <c:v>1.5249052049858476</c:v>
                </c:pt>
                <c:pt idx="93">
                  <c:v>1.4218709791407702</c:v>
                </c:pt>
                <c:pt idx="94">
                  <c:v>1.3192042085226385</c:v>
                </c:pt>
                <c:pt idx="95">
                  <c:v>1.2168996055747903</c:v>
                </c:pt>
                <c:pt idx="96">
                  <c:v>1.1149520696438029</c:v>
                </c:pt>
                <c:pt idx="97">
                  <c:v>1.0133566847450932</c:v>
                </c:pt>
                <c:pt idx="98">
                  <c:v>0.91210871735576671</c:v>
                </c:pt>
                <c:pt idx="99">
                  <c:v>0.8112036142293223</c:v>
                </c:pt>
                <c:pt idx="100">
                  <c:v>0.71063700022697918</c:v>
                </c:pt>
                <c:pt idx="101">
                  <c:v>0.6104046761605626</c:v>
                </c:pt>
                <c:pt idx="102">
                  <c:v>0.51050261664206775</c:v>
                </c:pt>
                <c:pt idx="103">
                  <c:v>0.4109269679352146</c:v>
                </c:pt>
                <c:pt idx="104">
                  <c:v>0.31167404580450975</c:v>
                </c:pt>
                <c:pt idx="105">
                  <c:v>0.21274033335754672</c:v>
                </c:pt>
                <c:pt idx="106">
                  <c:v>0.11412247887650188</c:v>
                </c:pt>
                <c:pt idx="107">
                  <c:v>1.5817293635020338E-2</c:v>
                </c:pt>
                <c:pt idx="108">
                  <c:v>-8.217825030306887E-2</c:v>
                </c:pt>
                <c:pt idx="109">
                  <c:v>-0.17986702230651191</c:v>
                </c:pt>
                <c:pt idx="110">
                  <c:v>-0.27725173542390374</c:v>
                </c:pt>
                <c:pt idx="111">
                  <c:v>-0.37433494865824329</c:v>
                </c:pt>
                <c:pt idx="112">
                  <c:v>-0.47111906927125963</c:v>
                </c:pt>
                <c:pt idx="113">
                  <c:v>-0.56760635511971191</c:v>
                </c:pt>
                <c:pt idx="114">
                  <c:v>-0.66379891702557847</c:v>
                </c:pt>
                <c:pt idx="115">
                  <c:v>-0.75969872118175641</c:v>
                </c:pt>
                <c:pt idx="116">
                  <c:v>-0.8553075915945989</c:v>
                </c:pt>
                <c:pt idx="117">
                  <c:v>-0.95062721256432237</c:v>
                </c:pt>
                <c:pt idx="118">
                  <c:v>-1.0456591312040198</c:v>
                </c:pt>
                <c:pt idx="119">
                  <c:v>-1.1404047599977261</c:v>
                </c:pt>
                <c:pt idx="120">
                  <c:v>-1.2348653793976929</c:v>
                </c:pt>
                <c:pt idx="121">
                  <c:v>-1.3290421404607424</c:v>
                </c:pt>
                <c:pt idx="122">
                  <c:v>-1.4229360675233009</c:v>
                </c:pt>
                <c:pt idx="123">
                  <c:v>-1.5165480609144351</c:v>
                </c:pt>
                <c:pt idx="124">
                  <c:v>-1.6098788997059614</c:v>
                </c:pt>
                <c:pt idx="125">
                  <c:v>-1.702929244498447</c:v>
                </c:pt>
                <c:pt idx="126">
                  <c:v>-1.7956996402416803</c:v>
                </c:pt>
                <c:pt idx="127">
                  <c:v>-1.8881905190879742</c:v>
                </c:pt>
                <c:pt idx="128">
                  <c:v>-1.9804022032764417</c:v>
                </c:pt>
                <c:pt idx="129">
                  <c:v>-2.0723349080461984</c:v>
                </c:pt>
                <c:pt idx="130">
                  <c:v>-2.16398874457626</c:v>
                </c:pt>
                <c:pt idx="131">
                  <c:v>-2.2553637229497423</c:v>
                </c:pt>
                <c:pt idx="132">
                  <c:v>-2.3464597551398194</c:v>
                </c:pt>
                <c:pt idx="133">
                  <c:v>-2.437276658014766</c:v>
                </c:pt>
                <c:pt idx="134">
                  <c:v>-2.5278141563593022</c:v>
                </c:pt>
                <c:pt idx="135">
                  <c:v>-2.6180718859093499</c:v>
                </c:pt>
                <c:pt idx="136">
                  <c:v>-2.7080493963972452</c:v>
                </c:pt>
                <c:pt idx="137">
                  <c:v>-2.7977461546043756</c:v>
                </c:pt>
                <c:pt idx="138">
                  <c:v>-2.8871615474181773</c:v>
                </c:pt>
                <c:pt idx="139">
                  <c:v>-2.9762948848903874</c:v>
                </c:pt>
                <c:pt idx="140">
                  <c:v>-3.065145403293442</c:v>
                </c:pt>
                <c:pt idx="141">
                  <c:v>-3.153712268171907</c:v>
                </c:pt>
                <c:pt idx="142">
                  <c:v>-3.2419945773858463</c:v>
                </c:pt>
                <c:pt idx="143">
                  <c:v>-3.3299913641430661</c:v>
                </c:pt>
                <c:pt idx="144">
                  <c:v>-3.4177016000172094</c:v>
                </c:pt>
                <c:pt idx="145">
                  <c:v>-3.5051241979487404</c:v>
                </c:pt>
                <c:pt idx="146">
                  <c:v>-3.5922580152259149</c:v>
                </c:pt>
                <c:pt idx="147">
                  <c:v>-3.6791018564429168</c:v>
                </c:pt>
                <c:pt idx="148">
                  <c:v>-3.7656544764324242</c:v>
                </c:pt>
                <c:pt idx="149">
                  <c:v>-3.8519145831699673</c:v>
                </c:pt>
                <c:pt idx="150">
                  <c:v>-3.9378808406475301</c:v>
                </c:pt>
                <c:pt idx="151">
                  <c:v>-4.0235518717139742</c:v>
                </c:pt>
                <c:pt idx="152">
                  <c:v>-4.1089262608799606</c:v>
                </c:pt>
                <c:pt idx="153">
                  <c:v>-4.1940025570851773</c:v>
                </c:pt>
                <c:pt idx="154">
                  <c:v>-4.2787792764257846</c:v>
                </c:pt>
                <c:pt idx="155">
                  <c:v>-4.363254904840141</c:v>
                </c:pt>
                <c:pt idx="156">
                  <c:v>-4.4474279007509683</c:v>
                </c:pt>
                <c:pt idx="157">
                  <c:v>-4.5312966976622704</c:v>
                </c:pt>
                <c:pt idx="158">
                  <c:v>-4.614859706709427</c:v>
                </c:pt>
                <c:pt idx="159">
                  <c:v>-4.6981153191610288</c:v>
                </c:pt>
                <c:pt idx="160">
                  <c:v>-4.7810619088711324</c:v>
                </c:pt>
                <c:pt idx="161">
                  <c:v>-4.8636978346807531</c:v>
                </c:pt>
                <c:pt idx="162">
                  <c:v>-4.9460214427675222</c:v>
                </c:pt>
                <c:pt idx="163">
                  <c:v>-5.0280310689425773</c:v>
                </c:pt>
                <c:pt idx="164">
                  <c:v>-5.1097250408938457</c:v>
                </c:pt>
                <c:pt idx="165">
                  <c:v>-5.1911016803750254</c:v>
                </c:pt>
                <c:pt idx="166">
                  <c:v>-5.2721593053396596</c:v>
                </c:pt>
                <c:pt idx="167">
                  <c:v>-5.3528962320198108</c:v>
                </c:pt>
                <c:pt idx="168">
                  <c:v>-5.433310776948959</c:v>
                </c:pt>
                <c:pt idx="169">
                  <c:v>-5.5134012589288295</c:v>
                </c:pt>
                <c:pt idx="170">
                  <c:v>-5.5931660009399646</c:v>
                </c:pt>
                <c:pt idx="171">
                  <c:v>-5.6726033319959388</c:v>
                </c:pt>
                <c:pt idx="172">
                  <c:v>-5.7517115889412063</c:v>
                </c:pt>
                <c:pt idx="173">
                  <c:v>-5.8304891181926495</c:v>
                </c:pt>
                <c:pt idx="174">
                  <c:v>-5.9089342774249776</c:v>
                </c:pt>
                <c:pt idx="175">
                  <c:v>-5.9870454372001936</c:v>
                </c:pt>
                <c:pt idx="176">
                  <c:v>-6.0648209825414208</c:v>
                </c:pt>
                <c:pt idx="177">
                  <c:v>-6.1422593144514428</c:v>
                </c:pt>
                <c:pt idx="178">
                  <c:v>-6.2193588513763709</c:v>
                </c:pt>
                <c:pt idx="179">
                  <c:v>-6.2961180306149052</c:v>
                </c:pt>
                <c:pt idx="180">
                  <c:v>-6.3725353096737143</c:v>
                </c:pt>
                <c:pt idx="181">
                  <c:v>-6.4486091675695034</c:v>
                </c:pt>
                <c:pt idx="182">
                  <c:v>-6.5243381060783747</c:v>
                </c:pt>
                <c:pt idx="183">
                  <c:v>-6.5997206509331452</c:v>
                </c:pt>
                <c:pt idx="184">
                  <c:v>-6.6747553529693056</c:v>
                </c:pt>
                <c:pt idx="185">
                  <c:v>-6.7494407892203361</c:v>
                </c:pt>
                <c:pt idx="186">
                  <c:v>-6.8237755639631477</c:v>
                </c:pt>
                <c:pt idx="187">
                  <c:v>-6.8977583097144102</c:v>
                </c:pt>
                <c:pt idx="188">
                  <c:v>-6.9713876881785861</c:v>
                </c:pt>
                <c:pt idx="189">
                  <c:v>-7.0446623911484814</c:v>
                </c:pt>
                <c:pt idx="190">
                  <c:v>-7.1175811413591683</c:v>
                </c:pt>
                <c:pt idx="191">
                  <c:v>-7.1901426932961288</c:v>
                </c:pt>
                <c:pt idx="192">
                  <c:v>-7.2623458339584932</c:v>
                </c:pt>
                <c:pt idx="193">
                  <c:v>-7.3341893835782663</c:v>
                </c:pt>
                <c:pt idx="194">
                  <c:v>-7.40567219629642</c:v>
                </c:pt>
                <c:pt idx="195">
                  <c:v>-7.4767931607967641</c:v>
                </c:pt>
                <c:pt idx="196">
                  <c:v>-7.5475512008984964</c:v>
                </c:pt>
                <c:pt idx="197">
                  <c:v>-7.617945276108343</c:v>
                </c:pt>
                <c:pt idx="198">
                  <c:v>-7.6879743821332003</c:v>
                </c:pt>
                <c:pt idx="199">
                  <c:v>-7.7576375513541933</c:v>
                </c:pt>
                <c:pt idx="200">
                  <c:v>-7.8269338532630606</c:v>
                </c:pt>
                <c:pt idx="201">
                  <c:v>-7.8958623948617834</c:v>
                </c:pt>
                <c:pt idx="202">
                  <c:v>-7.9644223210263538</c:v>
                </c:pt>
                <c:pt idx="203">
                  <c:v>-8.032612814835602</c:v>
                </c:pt>
                <c:pt idx="204">
                  <c:v>-8.1004330978659738</c:v>
                </c:pt>
                <c:pt idx="205">
                  <c:v>-8.1678824304531474</c:v>
                </c:pt>
                <c:pt idx="206">
                  <c:v>-8.2349601119213904</c:v>
                </c:pt>
                <c:pt idx="207">
                  <c:v>-8.3016654807815247</c:v>
                </c:pt>
                <c:pt idx="208">
                  <c:v>-8.3679979148983712</c:v>
                </c:pt>
                <c:pt idx="209">
                  <c:v>-8.4339568316285529</c:v>
                </c:pt>
                <c:pt idx="210">
                  <c:v>-8.4995416879294901</c:v>
                </c:pt>
                <c:pt idx="211">
                  <c:v>-8.5647519804404517</c:v>
                </c:pt>
                <c:pt idx="212">
                  <c:v>-8.6295872455364755</c:v>
                </c:pt>
                <c:pt idx="213">
                  <c:v>-8.6940470593560129</c:v>
                </c:pt>
                <c:pt idx="214">
                  <c:v>-8.758131037803075</c:v>
                </c:pt>
                <c:pt idx="215">
                  <c:v>-8.8218388365247176</c:v>
                </c:pt>
                <c:pt idx="216">
                  <c:v>-8.8851701508646332</c:v>
                </c:pt>
                <c:pt idx="217">
                  <c:v>-8.9481247157936359</c:v>
                </c:pt>
                <c:pt idx="218">
                  <c:v>-9.0107023058178175</c:v>
                </c:pt>
                <c:pt idx="219">
                  <c:v>-9.0729027348651137</c:v>
                </c:pt>
                <c:pt idx="220">
                  <c:v>-9.1347258561510429</c:v>
                </c:pt>
                <c:pt idx="221">
                  <c:v>-9.1961715620243361</c:v>
                </c:pt>
                <c:pt idx="222">
                  <c:v>-9.2572397837931835</c:v>
                </c:pt>
                <c:pt idx="223">
                  <c:v>-9.3179304915328078</c:v>
                </c:pt>
                <c:pt idx="224">
                  <c:v>-9.3782436938750582</c:v>
                </c:pt>
                <c:pt idx="225">
                  <c:v>-9.4381794377806987</c:v>
                </c:pt>
                <c:pt idx="226">
                  <c:v>-9.4977378082950832</c:v>
                </c:pt>
                <c:pt idx="227">
                  <c:v>-9.5569189282878515</c:v>
                </c:pt>
                <c:pt idx="228">
                  <c:v>-9.6157229581773063</c:v>
                </c:pt>
                <c:pt idx="229">
                  <c:v>-9.6741500956401012</c:v>
                </c:pt>
                <c:pt idx="230">
                  <c:v>-9.7322005753068641</c:v>
                </c:pt>
                <c:pt idx="231">
                  <c:v>-9.7898746684443552</c:v>
                </c:pt>
                <c:pt idx="232">
                  <c:v>-9.8471726826247696</c:v>
                </c:pt>
                <c:pt idx="233">
                  <c:v>-9.9040949613827571</c:v>
                </c:pt>
                <c:pt idx="234">
                  <c:v>-9.9606418838607382</c:v>
                </c:pt>
                <c:pt idx="235">
                  <c:v>-10.016813864443076</c:v>
                </c:pt>
                <c:pt idx="236">
                  <c:v>-10.072611352379649</c:v>
                </c:pt>
                <c:pt idx="237">
                  <c:v>-10.128034831399363</c:v>
                </c:pt>
                <c:pt idx="238">
                  <c:v>-10.183084819314132</c:v>
                </c:pt>
                <c:pt idx="239">
                  <c:v>-10.23776186761383</c:v>
                </c:pt>
                <c:pt idx="240">
                  <c:v>-10.292066561052728</c:v>
                </c:pt>
                <c:pt idx="241">
                  <c:v>-10.345999517227888</c:v>
                </c:pt>
                <c:pt idx="242">
                  <c:v>-10.399561386150022</c:v>
                </c:pt>
                <c:pt idx="243">
                  <c:v>-10.452752849807249</c:v>
                </c:pt>
                <c:pt idx="244">
                  <c:v>-10.505574621722225</c:v>
                </c:pt>
                <c:pt idx="245">
                  <c:v>-10.5580274465031</c:v>
                </c:pt>
                <c:pt idx="246">
                  <c:v>-10.610112099388713</c:v>
                </c:pt>
                <c:pt idx="247">
                  <c:v>-10.661829385788463</c:v>
                </c:pt>
                <c:pt idx="248">
                  <c:v>-10.713180140817268</c:v>
                </c:pt>
                <c:pt idx="249">
                  <c:v>-10.764165228826007</c:v>
                </c:pt>
                <c:pt idx="250">
                  <c:v>-10.814785542927851</c:v>
                </c:pt>
                <c:pt idx="251">
                  <c:v>-10.865042004520845</c:v>
                </c:pt>
                <c:pt idx="252">
                  <c:v>-10.914935562807129</c:v>
                </c:pt>
                <c:pt idx="253">
                  <c:v>-10.964467194309151</c:v>
                </c:pt>
                <c:pt idx="254">
                  <c:v>-11.013637902383222</c:v>
                </c:pt>
                <c:pt idx="255">
                  <c:v>-11.06244871673076</c:v>
                </c:pt>
                <c:pt idx="256">
                  <c:v>-11.110900692907558</c:v>
                </c:pt>
                <c:pt idx="257">
                  <c:v>-11.158994911831384</c:v>
                </c:pt>
                <c:pt idx="258">
                  <c:v>-11.206732479288233</c:v>
                </c:pt>
                <c:pt idx="259">
                  <c:v>-11.254114525437551</c:v>
                </c:pt>
                <c:pt idx="260">
                  <c:v>-11.301142204316696</c:v>
                </c:pt>
                <c:pt idx="261">
                  <c:v>-11.347816693344946</c:v>
                </c:pt>
                <c:pt idx="262">
                  <c:v>-11.394139192827316</c:v>
                </c:pt>
                <c:pt idx="263">
                  <c:v>-11.440110925458463</c:v>
                </c:pt>
                <c:pt idx="264">
                  <c:v>-11.485733135826928</c:v>
                </c:pt>
                <c:pt idx="265">
                  <c:v>-11.531007089919976</c:v>
                </c:pt>
                <c:pt idx="266">
                  <c:v>-11.575934074629266</c:v>
                </c:pt>
                <c:pt idx="267">
                  <c:v>-11.620515397257602</c:v>
                </c:pt>
                <c:pt idx="268">
                  <c:v>-11.664752385026967</c:v>
                </c:pt>
                <c:pt idx="269">
                  <c:v>-11.708646384588086</c:v>
                </c:pt>
                <c:pt idx="270">
                  <c:v>-11.752198761531711</c:v>
                </c:pt>
                <c:pt idx="271">
                  <c:v>-11.795410899901828</c:v>
                </c:pt>
                <c:pt idx="272">
                  <c:v>-11.838284201711003</c:v>
                </c:pt>
                <c:pt idx="273">
                  <c:v>-11.880820086458034</c:v>
                </c:pt>
                <c:pt idx="274">
                  <c:v>-11.923019990648097</c:v>
                </c:pt>
                <c:pt idx="275">
                  <c:v>-11.964885367315567</c:v>
                </c:pt>
                <c:pt idx="276">
                  <c:v>-12.006417685549671</c:v>
                </c:pt>
                <c:pt idx="277">
                  <c:v>-12.047618430023139</c:v>
                </c:pt>
                <c:pt idx="278">
                  <c:v>-12.088489100523999</c:v>
                </c:pt>
                <c:pt idx="279">
                  <c:v>-12.129031211490682</c:v>
                </c:pt>
                <c:pt idx="280">
                  <c:v>-12.169246291550552</c:v>
                </c:pt>
                <c:pt idx="281">
                  <c:v>-12.209135883062014</c:v>
                </c:pt>
                <c:pt idx="282">
                  <c:v>-12.248701541660319</c:v>
                </c:pt>
                <c:pt idx="283">
                  <c:v>-12.287944835807188</c:v>
                </c:pt>
                <c:pt idx="284">
                  <c:v>-12.326867346344386</c:v>
                </c:pt>
                <c:pt idx="285">
                  <c:v>-12.365470666051328</c:v>
                </c:pt>
                <c:pt idx="286">
                  <c:v>-12.403756399206848</c:v>
                </c:pt>
                <c:pt idx="287">
                  <c:v>-12.441726161155216</c:v>
                </c:pt>
                <c:pt idx="288">
                  <c:v>-12.479381577876499</c:v>
                </c:pt>
                <c:pt idx="289">
                  <c:v>-12.516724285561361</c:v>
                </c:pt>
                <c:pt idx="290">
                  <c:v>-12.553755930190377</c:v>
                </c:pt>
                <c:pt idx="291">
                  <c:v>-12.590478167117936</c:v>
                </c:pt>
                <c:pt idx="292">
                  <c:v>-12.626892660660825</c:v>
                </c:pt>
                <c:pt idx="293">
                  <c:v>-12.66300108369154</c:v>
                </c:pt>
                <c:pt idx="294">
                  <c:v>-12.698805117236398</c:v>
                </c:pt>
                <c:pt idx="295">
                  <c:v>-12.734306450078517</c:v>
                </c:pt>
                <c:pt idx="296">
                  <c:v>-12.769506778365695</c:v>
                </c:pt>
                <c:pt idx="297">
                  <c:v>-12.804407805223276</c:v>
                </c:pt>
                <c:pt idx="298">
                  <c:v>-12.839011240372001</c:v>
                </c:pt>
                <c:pt idx="299">
                  <c:v>-12.873318799750932</c:v>
                </c:pt>
                <c:pt idx="300">
                  <c:v>-12.907332205145462</c:v>
                </c:pt>
                <c:pt idx="301">
                  <c:v>-12.941053183820445</c:v>
                </c:pt>
                <c:pt idx="302">
                  <c:v>-12.974483468158486</c:v>
                </c:pt>
                <c:pt idx="303">
                  <c:v>-13.007624795303412</c:v>
                </c:pt>
                <c:pt idx="304">
                  <c:v>-13.040478906808955</c:v>
                </c:pt>
                <c:pt idx="305">
                  <c:v>-13.073047548292648</c:v>
                </c:pt>
                <c:pt idx="306">
                  <c:v>-13.105332469094968</c:v>
                </c:pt>
                <c:pt idx="307">
                  <c:v>-13.137335421943746</c:v>
                </c:pt>
                <c:pt idx="308">
                  <c:v>-13.16905816262382</c:v>
                </c:pt>
                <c:pt idx="309">
                  <c:v>-13.200502449651976</c:v>
                </c:pt>
                <c:pt idx="310">
                  <c:v>-13.231670043957161</c:v>
                </c:pt>
                <c:pt idx="311">
                  <c:v>-13.262562708565968</c:v>
                </c:pt>
                <c:pt idx="312">
                  <c:v>-13.293182208293398</c:v>
                </c:pt>
                <c:pt idx="313">
                  <c:v>-13.323530309438901</c:v>
                </c:pt>
                <c:pt idx="314">
                  <c:v>-13.353608779487665</c:v>
                </c:pt>
                <c:pt idx="315">
                  <c:v>-13.383419386817177</c:v>
                </c:pt>
                <c:pt idx="316">
                  <c:v>-13.412963900409013</c:v>
                </c:pt>
                <c:pt idx="317">
                  <c:v>-13.442244089565861</c:v>
                </c:pt>
                <c:pt idx="318">
                  <c:v>-13.471261723633763</c:v>
                </c:pt>
                <c:pt idx="319">
                  <c:v>-13.500018571729537</c:v>
                </c:pt>
                <c:pt idx="320">
                  <c:v>-13.528516402473386</c:v>
                </c:pt>
                <c:pt idx="321">
                  <c:v>-13.556756983726643</c:v>
                </c:pt>
                <c:pt idx="322">
                  <c:v>-13.584742082334662</c:v>
                </c:pt>
                <c:pt idx="323">
                  <c:v>-13.612473463874787</c:v>
                </c:pt>
                <c:pt idx="324">
                  <c:v>-13.639952892409408</c:v>
                </c:pt>
                <c:pt idx="325">
                  <c:v>-13.667182130244054</c:v>
                </c:pt>
                <c:pt idx="326">
                  <c:v>-13.694162937690498</c:v>
                </c:pt>
                <c:pt idx="327">
                  <c:v>-13.720897072834839</c:v>
                </c:pt>
                <c:pt idx="328">
                  <c:v>-13.747386291310526</c:v>
                </c:pt>
                <c:pt idx="329">
                  <c:v>-13.773632346076294</c:v>
                </c:pt>
                <c:pt idx="330">
                  <c:v>-13.799636987198971</c:v>
                </c:pt>
                <c:pt idx="331">
                  <c:v>-13.825401961641115</c:v>
                </c:pt>
                <c:pt idx="332">
                  <c:v>-13.850929013053443</c:v>
                </c:pt>
                <c:pt idx="333">
                  <c:v>-13.876219881572027</c:v>
                </c:pt>
                <c:pt idx="334">
                  <c:v>-13.901276303620174</c:v>
                </c:pt>
                <c:pt idx="335">
                  <c:v>-13.926100011715</c:v>
                </c:pt>
                <c:pt idx="336">
                  <c:v>-13.95069273427862</c:v>
                </c:pt>
                <c:pt idx="337">
                  <c:v>-13.975056195453915</c:v>
                </c:pt>
                <c:pt idx="338">
                  <c:v>-13.999192114924833</c:v>
                </c:pt>
                <c:pt idx="339">
                  <c:v>-14.023102207741195</c:v>
                </c:pt>
                <c:pt idx="340">
                  <c:v>-14.046788184147914</c:v>
                </c:pt>
                <c:pt idx="341">
                  <c:v>-14.07025174941864</c:v>
                </c:pt>
                <c:pt idx="342">
                  <c:v>-14.093494603693724</c:v>
                </c:pt>
                <c:pt idx="343">
                  <c:v>-14.1165184418225</c:v>
                </c:pt>
                <c:pt idx="344">
                  <c:v>-14.139324953209801</c:v>
                </c:pt>
                <c:pt idx="345">
                  <c:v>-14.161915821666682</c:v>
                </c:pt>
                <c:pt idx="346">
                  <c:v>-14.184292725265282</c:v>
                </c:pt>
                <c:pt idx="347">
                  <c:v>-14.206457336197793</c:v>
                </c:pt>
                <c:pt idx="348">
                  <c:v>-14.228411320639468</c:v>
                </c:pt>
                <c:pt idx="349">
                  <c:v>-14.250156338615625</c:v>
                </c:pt>
                <c:pt idx="350">
                  <c:v>-14.271694043872593</c:v>
                </c:pt>
                <c:pt idx="351">
                  <c:v>-14.293026083752553</c:v>
                </c:pt>
                <c:pt idx="352">
                  <c:v>-14.31415409907221</c:v>
                </c:pt>
                <c:pt idx="353">
                  <c:v>-14.335079724005263</c:v>
                </c:pt>
                <c:pt idx="354">
                  <c:v>-14.355804585968595</c:v>
                </c:pt>
                <c:pt idx="355">
                  <c:v>-14.376330305512152</c:v>
                </c:pt>
                <c:pt idx="356">
                  <c:v>-14.396658496212448</c:v>
                </c:pt>
                <c:pt idx="357">
                  <c:v>-14.416790764569647</c:v>
                </c:pt>
                <c:pt idx="358">
                  <c:v>-14.436728709908172</c:v>
                </c:pt>
                <c:pt idx="359">
                  <c:v>-14.456473924280768</c:v>
                </c:pt>
                <c:pt idx="360">
                  <c:v>-14.476027992376004</c:v>
                </c:pt>
                <c:pt idx="361">
                  <c:v>-14.495392491429122</c:v>
                </c:pt>
                <c:pt idx="362">
                  <c:v>-14.51456899113621</c:v>
                </c:pt>
                <c:pt idx="363">
                  <c:v>-14.533559053571624</c:v>
                </c:pt>
                <c:pt idx="364">
                  <c:v>-14.552364233108625</c:v>
                </c:pt>
                <c:pt idx="365">
                  <c:v>-14.570986076343166</c:v>
                </c:pt>
                <c:pt idx="366">
                  <c:v>-14.589426122020789</c:v>
                </c:pt>
                <c:pt idx="367">
                  <c:v>-14.607685900966564</c:v>
                </c:pt>
                <c:pt idx="368">
                  <c:v>-14.625766936018028</c:v>
                </c:pt>
                <c:pt idx="369">
                  <c:v>-14.643670741961085</c:v>
                </c:pt>
                <c:pt idx="370">
                  <c:v>-14.661398825468783</c:v>
                </c:pt>
                <c:pt idx="371">
                  <c:v>-14.67895268504296</c:v>
                </c:pt>
                <c:pt idx="372">
                  <c:v>-14.696333810958659</c:v>
                </c:pt>
                <c:pt idx="373">
                  <c:v>-14.713543685211318</c:v>
                </c:pt>
                <c:pt idx="374">
                  <c:v>-14.730583781466628</c:v>
                </c:pt>
                <c:pt idx="375">
                  <c:v>-14.747455565013055</c:v>
                </c:pt>
              </c:numCache>
            </c:numRef>
          </c:yVal>
        </c:ser>
        <c:ser>
          <c:idx val="2"/>
          <c:order val="2"/>
          <c:tx>
            <c:v>v vs t</c:v>
          </c:tx>
          <c:marker>
            <c:symbol val="none"/>
          </c:marker>
          <c:xVal>
            <c:numRef>
              <c:f>Projectile!$A$24:$A$400</c:f>
              <c:numCache>
                <c:formatCode>0.000</c:formatCode>
                <c:ptCount val="377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</c:numCache>
            </c:numRef>
          </c:xVal>
          <c:yVal>
            <c:numRef>
              <c:f>Projectile!$O$24:$O$400</c:f>
              <c:numCache>
                <c:formatCode>General</c:formatCode>
                <c:ptCount val="377"/>
                <c:pt idx="0">
                  <c:v>20</c:v>
                </c:pt>
                <c:pt idx="1">
                  <c:v>19.785334797378471</c:v>
                </c:pt>
                <c:pt idx="2">
                  <c:v>19.574011751683575</c:v>
                </c:pt>
                <c:pt idx="3">
                  <c:v>19.36595463915145</c:v>
                </c:pt>
                <c:pt idx="4">
                  <c:v>19.161089901418325</c:v>
                </c:pt>
                <c:pt idx="5">
                  <c:v>18.959346541597231</c:v>
                </c:pt>
                <c:pt idx="6">
                  <c:v>18.760656025451041</c:v>
                </c:pt>
                <c:pt idx="7">
                  <c:v>18.564952187376978</c:v>
                </c:pt>
                <c:pt idx="8">
                  <c:v>18.37217114093561</c:v>
                </c:pt>
                <c:pt idx="9">
                  <c:v>18.182251193674031</c:v>
                </c:pt>
                <c:pt idx="10">
                  <c:v>17.995132766008286</c:v>
                </c:pt>
                <c:pt idx="11">
                  <c:v>17.810758313944557</c:v>
                </c:pt>
                <c:pt idx="12">
                  <c:v>17.629072255431851</c:v>
                </c:pt>
                <c:pt idx="13">
                  <c:v>17.450020900151479</c:v>
                </c:pt>
                <c:pt idx="14">
                  <c:v>17.273552382560073</c:v>
                </c:pt>
                <c:pt idx="15">
                  <c:v>17.099616598013718</c:v>
                </c:pt>
                <c:pt idx="16">
                  <c:v>16.928165141810769</c:v>
                </c:pt>
                <c:pt idx="17">
                  <c:v>16.759151251000276</c:v>
                </c:pt>
                <c:pt idx="18">
                  <c:v>16.592529748811639</c:v>
                </c:pt>
                <c:pt idx="19">
                  <c:v>16.428256991569274</c:v>
                </c:pt>
                <c:pt idx="20">
                  <c:v>16.266290817963558</c:v>
                </c:pt>
                <c:pt idx="21">
                  <c:v>16.106590500556489</c:v>
                </c:pt>
                <c:pt idx="22">
                  <c:v>15.949116699407014</c:v>
                </c:pt>
                <c:pt idx="23">
                  <c:v>15.793831417707144</c:v>
                </c:pt>
                <c:pt idx="24">
                  <c:v>15.640697959325738</c:v>
                </c:pt>
                <c:pt idx="25">
                  <c:v>15.489680888162157</c:v>
                </c:pt>
                <c:pt idx="26">
                  <c:v>15.34074598921703</c:v>
                </c:pt>
                <c:pt idx="27">
                  <c:v>15.193860231292014</c:v>
                </c:pt>
                <c:pt idx="28">
                  <c:v>15.048991731234798</c:v>
                </c:pt>
                <c:pt idx="29">
                  <c:v>14.90610971964966</c:v>
                </c:pt>
                <c:pt idx="30">
                  <c:v>14.765184507997727</c:v>
                </c:pt>
                <c:pt idx="31">
                  <c:v>14.626187457014542</c:v>
                </c:pt>
                <c:pt idx="32">
                  <c:v>14.489090946375949</c:v>
                </c:pt>
                <c:pt idx="33">
                  <c:v>14.353868345546362</c:v>
                </c:pt>
                <c:pt idx="34">
                  <c:v>14.220493985746286</c:v>
                </c:pt>
                <c:pt idx="35">
                  <c:v>14.0889431329788</c:v>
                </c:pt>
                <c:pt idx="36">
                  <c:v>13.959191962057082</c:v>
                </c:pt>
                <c:pt idx="37">
                  <c:v>13.831217531577453</c:v>
                </c:pt>
                <c:pt idx="38">
                  <c:v>13.704997759784613</c:v>
                </c:pt>
                <c:pt idx="39">
                  <c:v>13.580511401277747</c:v>
                </c:pt>
                <c:pt idx="40">
                  <c:v>13.457738024508073</c:v>
                </c:pt>
                <c:pt idx="41">
                  <c:v>13.336657990020241</c:v>
                </c:pt>
                <c:pt idx="42">
                  <c:v>13.217252429391557</c:v>
                </c:pt>
                <c:pt idx="43">
                  <c:v>13.09950322482462</c:v>
                </c:pt>
                <c:pt idx="44">
                  <c:v>12.983392989350381</c:v>
                </c:pt>
                <c:pt idx="45">
                  <c:v>12.868905047600013</c:v>
                </c:pt>
                <c:pt idx="46">
                  <c:v>12.756023417105203</c:v>
                </c:pt>
                <c:pt idx="47">
                  <c:v>12.644732790087751</c:v>
                </c:pt>
                <c:pt idx="48">
                  <c:v>12.535018515700401</c:v>
                </c:pt>
                <c:pt idx="49">
                  <c:v>12.426866582681997</c:v>
                </c:pt>
                <c:pt idx="50">
                  <c:v>12.320263602390988</c:v>
                </c:pt>
                <c:pt idx="51">
                  <c:v>12.215196792182317</c:v>
                </c:pt>
                <c:pt idx="52">
                  <c:v>12.111653959093692</c:v>
                </c:pt>
                <c:pt idx="53">
                  <c:v>12.009623483808069</c:v>
                </c:pt>
                <c:pt idx="54">
                  <c:v>11.909094304860107</c:v>
                </c:pt>
                <c:pt idx="55">
                  <c:v>11.81005590305525</c:v>
                </c:pt>
                <c:pt idx="56">
                  <c:v>11.712498286070847</c:v>
                </c:pt>
                <c:pt idx="57">
                  <c:v>11.616411973209688</c:v>
                </c:pt>
                <c:pt idx="58">
                  <c:v>11.521787980277121</c:v>
                </c:pt>
                <c:pt idx="59">
                  <c:v>11.428617804553827</c:v>
                </c:pt>
                <c:pt idx="60">
                  <c:v>11.336893409837218</c:v>
                </c:pt>
                <c:pt idx="61">
                  <c:v>11.246607211525335</c:v>
                </c:pt>
                <c:pt idx="62">
                  <c:v>11.157752061718107</c:v>
                </c:pt>
                <c:pt idx="63">
                  <c:v>11.070321234311811</c:v>
                </c:pt>
                <c:pt idx="64">
                  <c:v>10.984308410063663</c:v>
                </c:pt>
                <c:pt idx="65">
                  <c:v>10.89970766160452</c:v>
                </c:pt>
                <c:pt idx="66">
                  <c:v>10.816513438378889</c:v>
                </c:pt>
                <c:pt idx="67">
                  <c:v>10.734720551492694</c:v>
                </c:pt>
                <c:pt idx="68">
                  <c:v>10.654324158450503</c:v>
                </c:pt>
                <c:pt idx="69">
                  <c:v>10.575319747765374</c:v>
                </c:pt>
                <c:pt idx="70">
                  <c:v>10.497703123425937</c:v>
                </c:pt>
                <c:pt idx="71">
                  <c:v>10.421470389206876</c:v>
                </c:pt>
                <c:pt idx="72">
                  <c:v>10.346617932810691</c:v>
                </c:pt>
                <c:pt idx="73">
                  <c:v>10.273142409830314</c:v>
                </c:pt>
                <c:pt idx="74">
                  <c:v>10.201040727524063</c:v>
                </c:pt>
                <c:pt idx="75">
                  <c:v>10.130310028396334</c:v>
                </c:pt>
                <c:pt idx="76">
                  <c:v>10.060947673579488</c:v>
                </c:pt>
                <c:pt idx="77">
                  <c:v>9.9929512260145774</c:v>
                </c:pt>
                <c:pt idx="78">
                  <c:v>9.9263184334307208</c:v>
                </c:pt>
                <c:pt idx="79">
                  <c:v>9.861047211125344</c:v>
                </c:pt>
                <c:pt idx="80">
                  <c:v>9.7971356245498793</c:v>
                </c:pt>
                <c:pt idx="81">
                  <c:v>9.7345818717080022</c:v>
                </c:pt>
                <c:pt idx="82">
                  <c:v>9.6733842653760878</c:v>
                </c:pt>
                <c:pt idx="83">
                  <c:v>9.6135412151581363</c:v>
                </c:pt>
                <c:pt idx="84">
                  <c:v>9.5550512093901236</c:v>
                </c:pt>
                <c:pt idx="85">
                  <c:v>9.4979127969114341</c:v>
                </c:pt>
                <c:pt idx="86">
                  <c:v>9.4421245687236954</c:v>
                </c:pt>
                <c:pt idx="87">
                  <c:v>9.3876851395601477</c:v>
                </c:pt>
                <c:pt idx="88">
                  <c:v>9.3345931293912976</c:v>
                </c:pt>
                <c:pt idx="89">
                  <c:v>9.2828471448953174</c:v>
                </c:pt>
                <c:pt idx="90">
                  <c:v>9.2324457609242518</c:v>
                </c:pt>
                <c:pt idx="91">
                  <c:v>9.183387501999615</c:v>
                </c:pt>
                <c:pt idx="92">
                  <c:v>9.1356708238733884</c:v>
                </c:pt>
                <c:pt idx="93">
                  <c:v>9.0892940951927468</c:v>
                </c:pt>
                <c:pt idx="94">
                  <c:v>9.0442555793089454</c:v>
                </c:pt>
                <c:pt idx="95">
                  <c:v>9.0005534162728313</c:v>
                </c:pt>
                <c:pt idx="96">
                  <c:v>8.9581856050611375</c:v>
                </c:pt>
                <c:pt idx="97">
                  <c:v>8.9171499860793677</c:v>
                </c:pt>
                <c:pt idx="98">
                  <c:v>8.8774442239882738</c:v>
                </c:pt>
                <c:pt idx="99">
                  <c:v>8.8390657909020032</c:v>
                </c:pt>
                <c:pt idx="100">
                  <c:v>8.8020119500067935</c:v>
                </c:pt>
                <c:pt idx="101">
                  <c:v>8.766279739649379</c:v>
                </c:pt>
                <c:pt idx="102">
                  <c:v>8.7318659579445352</c:v>
                </c:pt>
                <c:pt idx="103">
                  <c:v>8.6987671479508393</c:v>
                </c:pt>
                <c:pt idx="104">
                  <c:v>8.6669795834631724</c:v>
                </c:pt>
                <c:pt idx="105">
                  <c:v>8.6364992554696123</c:v>
                </c:pt>
                <c:pt idx="106">
                  <c:v>8.60732185931891</c:v>
                </c:pt>
                <c:pt idx="107">
                  <c:v>8.5794427826432305</c:v>
                </c:pt>
                <c:pt idx="108">
                  <c:v>8.5528570940787141</c:v>
                </c:pt>
                <c:pt idx="109">
                  <c:v>8.5275595328240268</c:v>
                </c:pt>
                <c:pt idx="110">
                  <c:v>8.503544499074426</c:v>
                </c:pt>
                <c:pt idx="111">
                  <c:v>8.4808060453656946</c:v>
                </c:pt>
                <c:pt idx="112">
                  <c:v>8.4593378688590573</c:v>
                </c:pt>
                <c:pt idx="113">
                  <c:v>8.4391333045944439</c:v>
                </c:pt>
                <c:pt idx="114">
                  <c:v>8.4201853197356549</c:v>
                </c:pt>
                <c:pt idx="115">
                  <c:v>8.4024865088267777</c:v>
                </c:pt>
                <c:pt idx="116">
                  <c:v>8.3860290900749455</c:v>
                </c:pt>
                <c:pt idx="117">
                  <c:v>8.3708049026700184</c:v>
                </c:pt>
                <c:pt idx="118">
                  <c:v>8.356805405147151</c:v>
                </c:pt>
                <c:pt idx="119">
                  <c:v>8.3440216747935665</c:v>
                </c:pt>
                <c:pt idx="120">
                  <c:v>8.3324444080961459</c:v>
                </c:pt>
                <c:pt idx="121">
                  <c:v>8.3220639222216413</c:v>
                </c:pt>
                <c:pt idx="122">
                  <c:v>8.3128701575167572</c:v>
                </c:pt>
                <c:pt idx="123">
                  <c:v>8.3048526810106722</c:v>
                </c:pt>
                <c:pt idx="124">
                  <c:v>8.2980006908981494</c:v>
                </c:pt>
                <c:pt idx="125">
                  <c:v>8.2923030219770322</c:v>
                </c:pt>
                <c:pt idx="126">
                  <c:v>8.2877481520098879</c:v>
                </c:pt>
                <c:pt idx="127">
                  <c:v>8.2843242089756046</c:v>
                </c:pt>
                <c:pt idx="128">
                  <c:v>8.2820189791731931</c:v>
                </c:pt>
                <c:pt idx="129">
                  <c:v>8.2808199161366751</c:v>
                </c:pt>
                <c:pt idx="130">
                  <c:v>8.2807141503169941</c:v>
                </c:pt>
                <c:pt idx="131">
                  <c:v>8.28168849948411</c:v>
                </c:pt>
                <c:pt idx="132">
                  <c:v>8.2837294798001988</c:v>
                </c:pt>
                <c:pt idx="133">
                  <c:v>8.2868233175128712</c:v>
                </c:pt>
                <c:pt idx="134">
                  <c:v>8.2909559612156762</c:v>
                </c:pt>
                <c:pt idx="135">
                  <c:v>8.2961130946220383</c:v>
                </c:pt>
                <c:pt idx="136">
                  <c:v>8.3022801497977543</c:v>
                </c:pt>
                <c:pt idx="137">
                  <c:v>8.3094423207968315</c:v>
                </c:pt>
                <c:pt idx="138">
                  <c:v>8.3175845776451762</c:v>
                </c:pt>
                <c:pt idx="139">
                  <c:v>8.3266916806169338</c:v>
                </c:pt>
                <c:pt idx="140">
                  <c:v>8.3367481947487487</c:v>
                </c:pt>
                <c:pt idx="141">
                  <c:v>8.3477385045380998</c:v>
                </c:pt>
                <c:pt idx="142">
                  <c:v>8.3596468287729451</c:v>
                </c:pt>
                <c:pt idx="143">
                  <c:v>8.3724572354413649</c:v>
                </c:pt>
                <c:pt idx="144">
                  <c:v>8.3861536566715333</c:v>
                </c:pt>
                <c:pt idx="145">
                  <c:v>8.4007199036541529</c:v>
                </c:pt>
                <c:pt idx="146">
                  <c:v>8.4161396815016474</c:v>
                </c:pt>
                <c:pt idx="147">
                  <c:v>8.4323966040005924</c:v>
                </c:pt>
                <c:pt idx="148">
                  <c:v>8.4494742082162251</c:v>
                </c:pt>
                <c:pt idx="149">
                  <c:v>8.4673559689104092</c:v>
                </c:pt>
                <c:pt idx="150">
                  <c:v>8.4860253127370004</c:v>
                </c:pt>
                <c:pt idx="151">
                  <c:v>8.5054656321812203</c:v>
                </c:pt>
                <c:pt idx="152">
                  <c:v>8.5256602992123085</c:v>
                </c:pt>
                <c:pt idx="153">
                  <c:v>8.5465926786215185</c:v>
                </c:pt>
                <c:pt idx="154">
                  <c:v>8.568246141020138</c:v>
                </c:pt>
                <c:pt idx="155">
                  <c:v>8.5906040754750119</c:v>
                </c:pt>
                <c:pt idx="156">
                  <c:v>8.6136499017616224</c:v>
                </c:pt>
                <c:pt idx="157">
                  <c:v>8.6373670822174393</c:v>
                </c:pt>
                <c:pt idx="158">
                  <c:v>8.6617391331807685</c:v>
                </c:pt>
                <c:pt idx="159">
                  <c:v>8.6867496360027499</c:v>
                </c:pt>
                <c:pt idx="160">
                  <c:v>8.7123822476226032</c:v>
                </c:pt>
                <c:pt idx="161">
                  <c:v>8.7386207106983278</c:v>
                </c:pt>
                <c:pt idx="162">
                  <c:v>8.7654488632873822</c:v>
                </c:pt>
                <c:pt idx="163">
                  <c:v>8.7928506480737436</c:v>
                </c:pt>
                <c:pt idx="164">
                  <c:v>8.8208101211397398</c:v>
                </c:pt>
                <c:pt idx="165">
                  <c:v>8.84931146028282</c:v>
                </c:pt>
                <c:pt idx="166">
                  <c:v>8.8783389728790496</c:v>
                </c:pt>
                <c:pt idx="167">
                  <c:v>8.9078771032966664</c:v>
                </c:pt>
                <c:pt idx="168">
                  <c:v>8.9379104398644387</c:v>
                </c:pt>
                <c:pt idx="169">
                  <c:v>8.9684237214008249</c:v>
                </c:pt>
                <c:pt idx="170">
                  <c:v>8.9994018433111194</c:v>
                </c:pt>
                <c:pt idx="171">
                  <c:v>9.0308298632607205</c:v>
                </c:pt>
                <c:pt idx="172">
                  <c:v>9.0626930064336886</c:v>
                </c:pt>
                <c:pt idx="173">
                  <c:v>9.094976670386469</c:v>
                </c:pt>
                <c:pt idx="174">
                  <c:v>9.1276664295073857</c:v>
                </c:pt>
                <c:pt idx="175">
                  <c:v>9.1607480390931038</c:v>
                </c:pt>
                <c:pt idx="176">
                  <c:v>9.1942074390537556</c:v>
                </c:pt>
                <c:pt idx="177">
                  <c:v>9.2280307572588391</c:v>
                </c:pt>
                <c:pt idx="178">
                  <c:v>9.2622043125362836</c:v>
                </c:pt>
                <c:pt idx="179">
                  <c:v>9.2967146173373383</c:v>
                </c:pt>
                <c:pt idx="180">
                  <c:v>9.3315483800801449</c:v>
                </c:pt>
                <c:pt idx="181">
                  <c:v>9.3666925071848528</c:v>
                </c:pt>
                <c:pt idx="182">
                  <c:v>9.4021341048132836</c:v>
                </c:pt>
                <c:pt idx="183">
                  <c:v>9.4378604803260426</c:v>
                </c:pt>
                <c:pt idx="184">
                  <c:v>9.4738591434699497</c:v>
                </c:pt>
                <c:pt idx="185">
                  <c:v>9.5101178073085304</c:v>
                </c:pt>
                <c:pt idx="186">
                  <c:v>9.5466243889081177</c:v>
                </c:pt>
                <c:pt idx="187">
                  <c:v>9.5833670097919708</c:v>
                </c:pt>
                <c:pt idx="188">
                  <c:v>9.6203339961745495</c:v>
                </c:pt>
                <c:pt idx="189">
                  <c:v>9.6575138789877997</c:v>
                </c:pt>
                <c:pt idx="190">
                  <c:v>9.6948953937110947</c:v>
                </c:pt>
                <c:pt idx="191">
                  <c:v>9.7324674800161119</c:v>
                </c:pt>
                <c:pt idx="192">
                  <c:v>9.7702192812376047</c:v>
                </c:pt>
                <c:pt idx="193">
                  <c:v>9.8081401436807525</c:v>
                </c:pt>
                <c:pt idx="194">
                  <c:v>9.8462196157753432</c:v>
                </c:pt>
                <c:pt idx="195">
                  <c:v>9.8844474470867763</c:v>
                </c:pt>
                <c:pt idx="196">
                  <c:v>9.9228135871934278</c:v>
                </c:pt>
                <c:pt idx="197">
                  <c:v>9.9613081844396305</c:v>
                </c:pt>
                <c:pt idx="198">
                  <c:v>9.9999215845731193</c:v>
                </c:pt>
                <c:pt idx="199">
                  <c:v>10.038644329275444</c:v>
                </c:pt>
                <c:pt idx="200">
                  <c:v>10.077467154593444</c:v>
                </c:pt>
                <c:pt idx="201">
                  <c:v>10.116380989279648</c:v>
                </c:pt>
                <c:pt idx="202">
                  <c:v>10.155376953048901</c:v>
                </c:pt>
                <c:pt idx="203">
                  <c:v>10.194446354758412</c:v>
                </c:pt>
                <c:pt idx="204">
                  <c:v>10.233580690517883</c:v>
                </c:pt>
                <c:pt idx="205">
                  <c:v>10.272771641736128</c:v>
                </c:pt>
                <c:pt idx="206">
                  <c:v>10.312011073110311</c:v>
                </c:pt>
                <c:pt idx="207">
                  <c:v>10.351291030563484</c:v>
                </c:pt>
                <c:pt idx="208">
                  <c:v>10.390603739135953</c:v>
                </c:pt>
                <c:pt idx="209">
                  <c:v>10.429941600835592</c:v>
                </c:pt>
                <c:pt idx="210">
                  <c:v>10.469297192451979</c:v>
                </c:pt>
                <c:pt idx="211">
                  <c:v>10.508663263338956</c:v>
                </c:pt>
                <c:pt idx="212">
                  <c:v>10.548032733169936</c:v>
                </c:pt>
                <c:pt idx="213">
                  <c:v>10.587398689670044</c:v>
                </c:pt>
                <c:pt idx="214">
                  <c:v>10.62675438632888</c:v>
                </c:pt>
                <c:pt idx="215">
                  <c:v>10.666093240097547</c:v>
                </c:pt>
                <c:pt idx="216">
                  <c:v>10.705408829073257</c:v>
                </c:pt>
                <c:pt idx="217">
                  <c:v>10.744694890174694</c:v>
                </c:pt>
                <c:pt idx="218">
                  <c:v>10.783945316811087</c:v>
                </c:pt>
                <c:pt idx="219">
                  <c:v>10.823154156547702</c:v>
                </c:pt>
                <c:pt idx="220">
                  <c:v>10.862315608770343</c:v>
                </c:pt>
                <c:pt idx="221">
                  <c:v>10.90142402235125</c:v>
                </c:pt>
                <c:pt idx="222">
                  <c:v>10.940473893318583</c:v>
                </c:pt>
                <c:pt idx="223">
                  <c:v>10.979459862531572</c:v>
                </c:pt>
                <c:pt idx="224">
                  <c:v>11.018376713363226</c:v>
                </c:pt>
                <c:pt idx="225">
                  <c:v>11.057219369392358</c:v>
                </c:pt>
                <c:pt idx="226">
                  <c:v>11.095982892106562</c:v>
                </c:pt>
                <c:pt idx="227">
                  <c:v>11.134662478617628</c:v>
                </c:pt>
                <c:pt idx="228">
                  <c:v>11.173253459390784</c:v>
                </c:pt>
                <c:pt idx="229">
                  <c:v>11.211751295989014</c:v>
                </c:pt>
                <c:pt idx="230">
                  <c:v>11.250151578833613</c:v>
                </c:pt>
                <c:pt idx="231">
                  <c:v>11.288450024982035</c:v>
                </c:pt>
                <c:pt idx="232">
                  <c:v>11.326642475924004</c:v>
                </c:pt>
                <c:pt idx="233">
                  <c:v>11.364724895396721</c:v>
                </c:pt>
                <c:pt idx="234">
                  <c:v>11.402693367220001</c:v>
                </c:pt>
                <c:pt idx="235">
                  <c:v>11.440544093152029</c:v>
                </c:pt>
                <c:pt idx="236">
                  <c:v>11.478273390766343</c:v>
                </c:pt>
                <c:pt idx="237">
                  <c:v>11.515877691350665</c:v>
                </c:pt>
                <c:pt idx="238">
                  <c:v>11.553353537828034</c:v>
                </c:pt>
                <c:pt idx="239">
                  <c:v>11.590697582700715</c:v>
                </c:pt>
                <c:pt idx="240">
                  <c:v>11.627906586017236</c:v>
                </c:pt>
                <c:pt idx="241">
                  <c:v>11.664977413362939</c:v>
                </c:pt>
                <c:pt idx="242">
                  <c:v>11.701907033874276</c:v>
                </c:pt>
                <c:pt idx="243">
                  <c:v>11.738692518277126</c:v>
                </c:pt>
                <c:pt idx="244">
                  <c:v>11.775331036949309</c:v>
                </c:pt>
                <c:pt idx="245">
                  <c:v>11.811819858007485</c:v>
                </c:pt>
                <c:pt idx="246">
                  <c:v>11.848156345418538</c:v>
                </c:pt>
                <c:pt idx="247">
                  <c:v>11.884337957135521</c:v>
                </c:pt>
                <c:pt idx="248">
                  <c:v>11.920362243258284</c:v>
                </c:pt>
                <c:pt idx="249">
                  <c:v>11.956226844218719</c:v>
                </c:pt>
                <c:pt idx="250">
                  <c:v>11.991929488990726</c:v>
                </c:pt>
                <c:pt idx="251">
                  <c:v>12.027467993324812</c:v>
                </c:pt>
                <c:pt idx="252">
                  <c:v>12.062840258007292</c:v>
                </c:pt>
                <c:pt idx="253">
                  <c:v>12.098044267144065</c:v>
                </c:pt>
                <c:pt idx="254">
                  <c:v>12.133078086468826</c:v>
                </c:pt>
                <c:pt idx="255">
                  <c:v>12.167939861675661</c:v>
                </c:pt>
                <c:pt idx="256">
                  <c:v>12.202627816775898</c:v>
                </c:pt>
                <c:pt idx="257">
                  <c:v>12.237140252479058</c:v>
                </c:pt>
                <c:pt idx="258">
                  <c:v>12.2714755445978</c:v>
                </c:pt>
                <c:pt idx="259">
                  <c:v>12.305632142476687</c:v>
                </c:pt>
                <c:pt idx="260">
                  <c:v>12.3396085674446</c:v>
                </c:pt>
                <c:pt idx="261">
                  <c:v>12.373403411290649</c:v>
                </c:pt>
                <c:pt idx="262">
                  <c:v>12.407015334763368</c:v>
                </c:pt>
                <c:pt idx="263">
                  <c:v>12.440443066093019</c:v>
                </c:pt>
                <c:pt idx="264">
                  <c:v>12.473685399536807</c:v>
                </c:pt>
                <c:pt idx="265">
                  <c:v>12.506741193946786</c:v>
                </c:pt>
                <c:pt idx="266">
                  <c:v>12.53960937136026</c:v>
                </c:pt>
                <c:pt idx="267">
                  <c:v>12.572288915612463</c:v>
                </c:pt>
                <c:pt idx="268">
                  <c:v>12.604778870971282</c:v>
                </c:pt>
                <c:pt idx="269">
                  <c:v>12.637078340793808</c:v>
                </c:pt>
                <c:pt idx="270">
                  <c:v>12.669186486204504</c:v>
                </c:pt>
                <c:pt idx="271">
                  <c:v>12.701102524794724</c:v>
                </c:pt>
                <c:pt idx="272">
                  <c:v>12.732825729343379</c:v>
                </c:pt>
                <c:pt idx="273">
                  <c:v>12.764355426558526</c:v>
                </c:pt>
                <c:pt idx="274">
                  <c:v>12.795690995839594</c:v>
                </c:pt>
                <c:pt idx="275">
                  <c:v>12.826831868060072</c:v>
                </c:pt>
                <c:pt idx="276">
                  <c:v>12.857777524370375</c:v>
                </c:pt>
                <c:pt idx="277">
                  <c:v>12.888527495020679</c:v>
                </c:pt>
                <c:pt idx="278">
                  <c:v>12.919081358203458</c:v>
                </c:pt>
                <c:pt idx="279">
                  <c:v>12.949438738915534</c:v>
                </c:pt>
                <c:pt idx="280">
                  <c:v>12.979599307839322</c:v>
                </c:pt>
                <c:pt idx="281">
                  <c:v>13.009562780243138</c:v>
                </c:pt>
                <c:pt idx="282">
                  <c:v>13.039328914900223</c:v>
                </c:pt>
                <c:pt idx="283">
                  <c:v>13.068897513026322</c:v>
                </c:pt>
                <c:pt idx="284">
                  <c:v>13.098268417235573</c:v>
                </c:pt>
                <c:pt idx="285">
                  <c:v>13.127441510514428</c:v>
                </c:pt>
                <c:pt idx="286">
                  <c:v>13.156416715213426</c:v>
                </c:pt>
                <c:pt idx="287">
                  <c:v>13.185193992056551</c:v>
                </c:pt>
                <c:pt idx="288">
                  <c:v>13.213773339167956</c:v>
                </c:pt>
                <c:pt idx="289">
                  <c:v>13.242154791115841</c:v>
                </c:pt>
                <c:pt idx="290">
                  <c:v>13.270338417973219</c:v>
                </c:pt>
                <c:pt idx="291">
                  <c:v>13.298324324395379</c:v>
                </c:pt>
                <c:pt idx="292">
                  <c:v>13.326112648713808</c:v>
                </c:pt>
                <c:pt idx="293">
                  <c:v>13.353703562046343</c:v>
                </c:pt>
                <c:pt idx="294">
                  <c:v>13.381097267423351</c:v>
                </c:pt>
                <c:pt idx="295">
                  <c:v>13.408293998929699</c:v>
                </c:pt>
                <c:pt idx="296">
                  <c:v>13.435294020862314</c:v>
                </c:pt>
                <c:pt idx="297">
                  <c:v>13.462097626903091</c:v>
                </c:pt>
                <c:pt idx="298">
                  <c:v>13.488705139306987</c:v>
                </c:pt>
                <c:pt idx="299">
                  <c:v>13.515116908105011</c:v>
                </c:pt>
                <c:pt idx="300">
                  <c:v>13.541333310321997</c:v>
                </c:pt>
                <c:pt idx="301">
                  <c:v>13.567354749208869</c:v>
                </c:pt>
                <c:pt idx="302">
                  <c:v>13.59318165348923</c:v>
                </c:pt>
                <c:pt idx="303">
                  <c:v>13.618814476620086</c:v>
                </c:pt>
                <c:pt idx="304">
                  <c:v>13.644253696066471</c:v>
                </c:pt>
                <c:pt idx="305">
                  <c:v>13.669499812589793</c:v>
                </c:pt>
                <c:pt idx="306">
                  <c:v>13.694553349549693</c:v>
                </c:pt>
                <c:pt idx="307">
                  <c:v>13.719414852219254</c:v>
                </c:pt>
                <c:pt idx="308">
                  <c:v>13.744084887113305</c:v>
                </c:pt>
                <c:pt idx="309">
                  <c:v>13.768564041329691</c:v>
                </c:pt>
                <c:pt idx="310">
                  <c:v>13.792852921903291</c:v>
                </c:pt>
                <c:pt idx="311">
                  <c:v>13.816952155172599</c:v>
                </c:pt>
                <c:pt idx="312">
                  <c:v>13.840862386158665</c:v>
                </c:pt>
                <c:pt idx="313">
                  <c:v>13.864584277956268</c:v>
                </c:pt>
                <c:pt idx="314">
                  <c:v>13.888118511137076</c:v>
                </c:pt>
                <c:pt idx="315">
                  <c:v>13.911465783164646</c:v>
                </c:pt>
                <c:pt idx="316">
                  <c:v>13.934626807821092</c:v>
                </c:pt>
                <c:pt idx="317">
                  <c:v>13.95760231464523</c:v>
                </c:pt>
                <c:pt idx="318">
                  <c:v>13.98039304838203</c:v>
                </c:pt>
                <c:pt idx="319">
                  <c:v>14.002999768443201</c:v>
                </c:pt>
                <c:pt idx="320">
                  <c:v>14.025423248378761</c:v>
                </c:pt>
                <c:pt idx="321">
                  <c:v>14.047664275359391</c:v>
                </c:pt>
                <c:pt idx="322">
                  <c:v>14.069723649669433</c:v>
                </c:pt>
                <c:pt idx="323">
                  <c:v>14.091602184210345</c:v>
                </c:pt>
                <c:pt idx="324">
                  <c:v>14.11330070401449</c:v>
                </c:pt>
                <c:pt idx="325">
                  <c:v>14.134820045769045</c:v>
                </c:pt>
                <c:pt idx="326">
                  <c:v>14.156161057349916</c:v>
                </c:pt>
                <c:pt idx="327">
                  <c:v>14.17732459736548</c:v>
                </c:pt>
                <c:pt idx="328">
                  <c:v>14.198311534710003</c:v>
                </c:pt>
                <c:pt idx="329">
                  <c:v>14.219122748126592</c:v>
                </c:pt>
                <c:pt idx="330">
                  <c:v>14.239759125779509</c:v>
                </c:pt>
                <c:pt idx="331">
                  <c:v>14.260221564835719</c:v>
                </c:pt>
                <c:pt idx="332">
                  <c:v>14.280510971055506</c:v>
                </c:pt>
                <c:pt idx="333">
                  <c:v>14.300628258392015</c:v>
                </c:pt>
                <c:pt idx="334">
                  <c:v>14.320574348599607</c:v>
                </c:pt>
                <c:pt idx="335">
                  <c:v>14.340350170850806</c:v>
                </c:pt>
                <c:pt idx="336">
                  <c:v>14.359956661361808</c:v>
                </c:pt>
                <c:pt idx="337">
                  <c:v>14.379394763026303</c:v>
                </c:pt>
                <c:pt idx="338">
                  <c:v>14.398665425057546</c:v>
                </c:pt>
                <c:pt idx="339">
                  <c:v>14.417769602638526</c:v>
                </c:pt>
                <c:pt idx="340">
                  <c:v>14.436708256580051</c:v>
                </c:pt>
                <c:pt idx="341">
                  <c:v>14.455482352986706</c:v>
                </c:pt>
                <c:pt idx="342">
                  <c:v>14.47409286293046</c:v>
                </c:pt>
                <c:pt idx="343">
                  <c:v>14.492540762131856</c:v>
                </c:pt>
                <c:pt idx="344">
                  <c:v>14.510827030648636</c:v>
                </c:pt>
                <c:pt idx="345">
                  <c:v>14.528952652571652</c:v>
                </c:pt>
                <c:pt idx="346">
                  <c:v>14.546918615727993</c:v>
                </c:pt>
                <c:pt idx="347">
                  <c:v>14.564725911391141</c:v>
                </c:pt>
                <c:pt idx="348">
                  <c:v>14.58237553399808</c:v>
                </c:pt>
                <c:pt idx="349">
                  <c:v>14.599868480873221</c:v>
                </c:pt>
                <c:pt idx="350">
                  <c:v>14.617205751959037</c:v>
                </c:pt>
                <c:pt idx="351">
                  <c:v>14.634388349553246</c:v>
                </c:pt>
                <c:pt idx="352">
                  <c:v>14.651417278052509</c:v>
                </c:pt>
                <c:pt idx="353">
                  <c:v>14.668293543702445</c:v>
                </c:pt>
                <c:pt idx="354">
                  <c:v>14.6850181543539</c:v>
                </c:pt>
                <c:pt idx="355">
                  <c:v>14.701592119225348</c:v>
                </c:pt>
                <c:pt idx="356">
                  <c:v>14.7180164486713</c:v>
                </c:pt>
                <c:pt idx="357">
                  <c:v>14.734292153956641</c:v>
                </c:pt>
                <c:pt idx="358">
                  <c:v>14.750420247036768</c:v>
                </c:pt>
                <c:pt idx="359">
                  <c:v>14.766401740343413</c:v>
                </c:pt>
                <c:pt idx="360">
                  <c:v>14.782237646576078</c:v>
                </c:pt>
                <c:pt idx="361">
                  <c:v>14.79792897849897</c:v>
                </c:pt>
                <c:pt idx="362">
                  <c:v>14.8134767487433</c:v>
                </c:pt>
                <c:pt idx="363">
                  <c:v>14.828881969614908</c:v>
                </c:pt>
                <c:pt idx="364">
                  <c:v>14.844145652907061</c:v>
                </c:pt>
                <c:pt idx="365">
                  <c:v>14.859268809718358</c:v>
                </c:pt>
                <c:pt idx="366">
                  <c:v>14.874252450275637</c:v>
                </c:pt>
                <c:pt idx="367">
                  <c:v>14.889097583761783</c:v>
                </c:pt>
                <c:pt idx="368">
                  <c:v>14.90380521814836</c:v>
                </c:pt>
                <c:pt idx="369">
                  <c:v>14.918376360032966</c:v>
                </c:pt>
                <c:pt idx="370">
                  <c:v>14.932812014481206</c:v>
                </c:pt>
                <c:pt idx="371">
                  <c:v>14.947113184873242</c:v>
                </c:pt>
                <c:pt idx="372">
                  <c:v>14.961280872754756</c:v>
                </c:pt>
                <c:pt idx="373">
                  <c:v>14.975316077692325</c:v>
                </c:pt>
                <c:pt idx="374">
                  <c:v>14.989219797133048</c:v>
                </c:pt>
                <c:pt idx="375">
                  <c:v>15.002993026268395</c:v>
                </c:pt>
                <c:pt idx="376">
                  <c:v>15.016636757902166</c:v>
                </c:pt>
              </c:numCache>
            </c:numRef>
          </c:yVal>
        </c:ser>
        <c:axId val="121388416"/>
        <c:axId val="110925312"/>
      </c:scatterChart>
      <c:valAx>
        <c:axId val="12138841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10925312"/>
        <c:crosses val="autoZero"/>
        <c:crossBetween val="midCat"/>
      </c:valAx>
      <c:valAx>
        <c:axId val="1109253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Object</a:t>
                </a:r>
                <a:r>
                  <a:rPr lang="en-GB" baseline="0"/>
                  <a:t> velocity /ms^-1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213884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100"/>
              <a:t>Object</a:t>
            </a:r>
            <a:r>
              <a:rPr lang="en-GB" sz="1100" baseline="0"/>
              <a:t> acceleration ax,ay vs time</a:t>
            </a:r>
            <a:endParaRPr lang="en-GB" sz="1100"/>
          </a:p>
        </c:rich>
      </c:tx>
      <c:layout>
        <c:manualLayout>
          <c:xMode val="edge"/>
          <c:yMode val="edge"/>
          <c:x val="0.2491241951627739"/>
          <c:y val="4.6727947566998301E-2"/>
        </c:manualLayout>
      </c:layout>
    </c:title>
    <c:plotArea>
      <c:layout/>
      <c:scatterChart>
        <c:scatterStyle val="lineMarker"/>
        <c:ser>
          <c:idx val="0"/>
          <c:order val="0"/>
          <c:tx>
            <c:v>ax vs t</c:v>
          </c:tx>
          <c:marker>
            <c:symbol val="none"/>
          </c:marker>
          <c:xVal>
            <c:numRef>
              <c:f>Projectile!$A$24:$A$399</c:f>
              <c:numCache>
                <c:formatCode>0.000</c:formatCode>
                <c:ptCount val="37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</c:numCache>
            </c:numRef>
          </c:xVal>
          <c:yVal>
            <c:numRef>
              <c:f>Projectile!$F$24:$F$399</c:f>
              <c:numCache>
                <c:formatCode>0.000</c:formatCode>
                <c:ptCount val="376"/>
                <c:pt idx="0">
                  <c:v>-10.394469683442249</c:v>
                </c:pt>
                <c:pt idx="1">
                  <c:v>-10.208007141681993</c:v>
                </c:pt>
                <c:pt idx="2">
                  <c:v>-10.026205853440187</c:v>
                </c:pt>
                <c:pt idx="3">
                  <c:v>-9.8489142564623045</c:v>
                </c:pt>
                <c:pt idx="4">
                  <c:v>-9.6759870091171507</c:v>
                </c:pt>
                <c:pt idx="5">
                  <c:v>-9.5072846899918098</c:v>
                </c:pt>
                <c:pt idx="6">
                  <c:v>-9.3426735143558606</c:v>
                </c:pt>
                <c:pt idx="7">
                  <c:v>-9.1820250664216712</c:v>
                </c:pt>
                <c:pt idx="8">
                  <c:v>-9.0252160464037132</c:v>
                </c:pt>
                <c:pt idx="9">
                  <c:v>-8.8721280314499911</c:v>
                </c:pt>
                <c:pt idx="10">
                  <c:v>-8.7226472495833995</c:v>
                </c:pt>
                <c:pt idx="11">
                  <c:v>-8.5766643658505526</c:v>
                </c:pt>
                <c:pt idx="12">
                  <c:v>-8.4340742799307495</c:v>
                </c:pt>
                <c:pt idx="13">
                  <c:v>-8.2947759345087366</c:v>
                </c:pt>
                <c:pt idx="14">
                  <c:v>-8.1586721337620176</c:v>
                </c:pt>
                <c:pt idx="15">
                  <c:v>-8.0256693713570737</c:v>
                </c:pt>
                <c:pt idx="16">
                  <c:v>-7.895677667389208</c:v>
                </c:pt>
                <c:pt idx="17">
                  <c:v>-7.7686104137380934</c:v>
                </c:pt>
                <c:pt idx="18">
                  <c:v>-7.6443842273457498</c:v>
                </c:pt>
                <c:pt idx="19">
                  <c:v>-7.5229188109558063</c:v>
                </c:pt>
                <c:pt idx="20">
                  <c:v>-7.404136820882683</c:v>
                </c:pt>
                <c:pt idx="21">
                  <c:v>-7.2879637414069967</c:v>
                </c:pt>
                <c:pt idx="22">
                  <c:v>-7.1743277654192212</c:v>
                </c:pt>
                <c:pt idx="23">
                  <c:v>-7.0631596809574368</c:v>
                </c:pt>
                <c:pt idx="24">
                  <c:v>-6.9543927633072675</c:v>
                </c:pt>
                <c:pt idx="25">
                  <c:v>-6.8479626723527049</c:v>
                </c:pt>
                <c:pt idx="26">
                  <c:v>-6.743807354885778</c:v>
                </c:pt>
                <c:pt idx="27">
                  <c:v>-6.6418669516008517</c:v>
                </c:pt>
                <c:pt idx="28">
                  <c:v>-6.5420837085160741</c:v>
                </c:pt>
                <c:pt idx="29">
                  <c:v>-6.4444018925799629</c:v>
                </c:pt>
                <c:pt idx="30">
                  <c:v>-6.3487677112356611</c:v>
                </c:pt>
                <c:pt idx="31">
                  <c:v>-6.2551292357288313</c:v>
                </c:pt>
                <c:pt idx="32">
                  <c:v>-6.1634363279578235</c:v>
                </c:pt>
                <c:pt idx="33">
                  <c:v>-6.0736405706765009</c:v>
                </c:pt>
                <c:pt idx="34">
                  <c:v>-5.9856952008710778</c:v>
                </c:pt>
                <c:pt idx="35">
                  <c:v>-5.8995550461426269</c:v>
                </c:pt>
                <c:pt idx="36">
                  <c:v>-5.8151764639365187</c:v>
                </c:pt>
                <c:pt idx="37">
                  <c:v>-5.7325172834689999</c:v>
                </c:pt>
                <c:pt idx="38">
                  <c:v>-5.6515367502095675</c:v>
                </c:pt>
                <c:pt idx="39">
                  <c:v>-5.5721954727856318</c:v>
                </c:pt>
                <c:pt idx="40">
                  <c:v>-5.4944553721833334</c:v>
                </c:pt>
                <c:pt idx="41">
                  <c:v>-5.4182796331253114</c:v>
                </c:pt>
                <c:pt idx="42">
                  <c:v>-5.3436326575126403</c:v>
                </c:pt>
                <c:pt idx="43">
                  <c:v>-5.2704800198242605</c:v>
                </c:pt>
                <c:pt idx="44">
                  <c:v>-5.1987884243729203</c:v>
                </c:pt>
                <c:pt idx="45">
                  <c:v>-5.1285256643219741</c:v>
                </c:pt>
                <c:pt idx="46">
                  <c:v>-5.0596605823724161</c:v>
                </c:pt>
                <c:pt idx="47">
                  <c:v>-4.992163033034263</c:v>
                </c:pt>
                <c:pt idx="48">
                  <c:v>-4.9260038464008016</c:v>
                </c:pt>
                <c:pt idx="49">
                  <c:v>-4.8611547933484571</c:v>
                </c:pt>
                <c:pt idx="50">
                  <c:v>-4.7975885520889152</c:v>
                </c:pt>
                <c:pt idx="51">
                  <c:v>-4.7352786760038876</c:v>
                </c:pt>
                <c:pt idx="52">
                  <c:v>-4.6741995626963906</c:v>
                </c:pt>
                <c:pt idx="53">
                  <c:v>-4.6143264241957391</c:v>
                </c:pt>
                <c:pt idx="54">
                  <c:v>-4.5556352582565456</c:v>
                </c:pt>
                <c:pt idx="55">
                  <c:v>-4.4981028206950526</c:v>
                </c:pt>
                <c:pt idx="56">
                  <c:v>-4.4417065987088495</c:v>
                </c:pt>
                <c:pt idx="57">
                  <c:v>-4.3864247851287708</c:v>
                </c:pt>
                <c:pt idx="58">
                  <c:v>-4.3322362535542478</c:v>
                </c:pt>
                <c:pt idx="59">
                  <c:v>-4.2791205343258572</c:v>
                </c:pt>
                <c:pt idx="60">
                  <c:v>-4.2270577912910783</c:v>
                </c:pt>
                <c:pt idx="61">
                  <c:v>-4.1760287993214886</c:v>
                </c:pt>
                <c:pt idx="62">
                  <c:v>-4.126014922541752</c:v>
                </c:pt>
                <c:pt idx="63">
                  <c:v>-4.0769980932327581</c:v>
                </c:pt>
                <c:pt idx="64">
                  <c:v>-4.0289607913732555</c:v>
                </c:pt>
                <c:pt idx="65">
                  <c:v>-3.9818860247861747</c:v>
                </c:pt>
                <c:pt idx="66">
                  <c:v>-3.9357573098576726</c:v>
                </c:pt>
                <c:pt idx="67">
                  <c:v>-3.8905586527986991</c:v>
                </c:pt>
                <c:pt idx="68">
                  <c:v>-3.8462745314205899</c:v>
                </c:pt>
                <c:pt idx="69">
                  <c:v>-3.8028898773978601</c:v>
                </c:pt>
                <c:pt idx="70">
                  <c:v>-3.7603900589930208</c:v>
                </c:pt>
                <c:pt idx="71">
                  <c:v>-3.7187608642197874</c:v>
                </c:pt>
                <c:pt idx="72">
                  <c:v>-3.6779884844226882</c:v>
                </c:pt>
                <c:pt idx="73">
                  <c:v>-3.6380594982525247</c:v>
                </c:pt>
                <c:pt idx="74">
                  <c:v>-3.5989608560187167</c:v>
                </c:pt>
                <c:pt idx="75">
                  <c:v>-3.5606798644010094</c:v>
                </c:pt>
                <c:pt idx="76">
                  <c:v>-3.5232041715044944</c:v>
                </c:pt>
                <c:pt idx="77">
                  <c:v>-3.4865217522433523</c:v>
                </c:pt>
                <c:pt idx="78">
                  <c:v>-3.4506208940401248</c:v>
                </c:pt>
                <c:pt idx="79">
                  <c:v>-3.4154901828287576</c:v>
                </c:pt>
                <c:pt idx="80">
                  <c:v>-3.3811184893510289</c:v>
                </c:pt>
                <c:pt idx="81">
                  <c:v>-3.3474949557373344</c:v>
                </c:pt>
                <c:pt idx="82">
                  <c:v>-3.3146089823641773</c:v>
                </c:pt>
                <c:pt idx="83">
                  <c:v>-3.2824502149820063</c:v>
                </c:pt>
                <c:pt idx="84">
                  <c:v>-3.2510085321083433</c:v>
                </c:pt>
                <c:pt idx="85">
                  <c:v>-3.2202740326824286</c:v>
                </c:pt>
                <c:pt idx="86">
                  <c:v>-3.1902370239788231</c:v>
                </c:pt>
                <c:pt idx="87">
                  <c:v>-3.1608880097786094</c:v>
                </c:pt>
                <c:pt idx="88">
                  <c:v>-3.1322176787980118</c:v>
                </c:pt>
                <c:pt idx="89">
                  <c:v>-3.1042168933753089</c:v>
                </c:pt>
                <c:pt idx="90">
                  <c:v>-3.0768766784180381</c:v>
                </c:pt>
                <c:pt idx="91">
                  <c:v>-3.0501882106134315</c:v>
                </c:pt>
                <c:pt idx="92">
                  <c:v>-3.0241428079059829</c:v>
                </c:pt>
                <c:pt idx="93">
                  <c:v>-2.9987319192469162</c:v>
                </c:pt>
                <c:pt idx="94">
                  <c:v>-2.9739471146210987</c:v>
                </c:pt>
                <c:pt idx="95">
                  <c:v>-2.9497800753576642</c:v>
                </c:pt>
                <c:pt idx="96">
                  <c:v>-2.9262225847312107</c:v>
                </c:pt>
                <c:pt idx="97">
                  <c:v>-2.9032665188610114</c:v>
                </c:pt>
                <c:pt idx="98">
                  <c:v>-2.880903837916049</c:v>
                </c:pt>
                <c:pt idx="99">
                  <c:v>-2.8591265776340409</c:v>
                </c:pt>
                <c:pt idx="100">
                  <c:v>-2.8379268411628735</c:v>
                </c:pt>
                <c:pt idx="101">
                  <c:v>-2.8172967912328963</c:v>
                </c:pt>
                <c:pt idx="102">
                  <c:v>-2.797228642668613</c:v>
                </c:pt>
                <c:pt idx="103">
                  <c:v>-2.7777146552481211</c:v>
                </c:pt>
                <c:pt idx="104">
                  <c:v>-2.7587471269184514</c:v>
                </c:pt>
                <c:pt idx="105">
                  <c:v>-2.7403183873746286</c:v>
                </c:pt>
                <c:pt idx="106">
                  <c:v>-2.7224207920097525</c:v>
                </c:pt>
                <c:pt idx="107">
                  <c:v>-2.7050467162428999</c:v>
                </c:pt>
                <c:pt idx="108">
                  <c:v>-2.6881885502309228</c:v>
                </c:pt>
                <c:pt idx="109">
                  <c:v>-2.6718386939694274</c:v>
                </c:pt>
                <c:pt idx="110">
                  <c:v>-2.6559895527873909</c:v>
                </c:pt>
                <c:pt idx="111">
                  <c:v>-2.64063353323884</c:v>
                </c:pt>
                <c:pt idx="112">
                  <c:v>-2.6257630393940121</c:v>
                </c:pt>
                <c:pt idx="113">
                  <c:v>-2.6113704695312605</c:v>
                </c:pt>
                <c:pt idx="114">
                  <c:v>-2.5974482132298107</c:v>
                </c:pt>
                <c:pt idx="115">
                  <c:v>-2.5839886488622077</c:v>
                </c:pt>
                <c:pt idx="116">
                  <c:v>-2.5709841414840322</c:v>
                </c:pt>
                <c:pt idx="117">
                  <c:v>-2.5584270411171595</c:v>
                </c:pt>
                <c:pt idx="118">
                  <c:v>-2.5463096814214956</c:v>
                </c:pt>
                <c:pt idx="119">
                  <c:v>-2.5346243787488114</c:v>
                </c:pt>
                <c:pt idx="120">
                  <c:v>-2.5233634315709952</c:v>
                </c:pt>
                <c:pt idx="121">
                  <c:v>-2.512519120273712</c:v>
                </c:pt>
                <c:pt idx="122">
                  <c:v>-2.5020837073052395</c:v>
                </c:pt>
                <c:pt idx="123">
                  <c:v>-2.4920494376690159</c:v>
                </c:pt>
                <c:pt idx="124">
                  <c:v>-2.4824085397472944</c:v>
                </c:pt>
                <c:pt idx="125">
                  <c:v>-2.4731532264421969</c:v>
                </c:pt>
                <c:pt idx="126">
                  <c:v>-2.4642756966194792</c:v>
                </c:pt>
                <c:pt idx="127">
                  <c:v>-2.4557681368393687</c:v>
                </c:pt>
                <c:pt idx="128">
                  <c:v>-2.4476227233580405</c:v>
                </c:pt>
                <c:pt idx="129">
                  <c:v>-2.4398316243825526</c:v>
                </c:pt>
                <c:pt idx="130">
                  <c:v>-2.4323870025614469</c:v>
                </c:pt>
                <c:pt idx="131">
                  <c:v>-2.4252810176927242</c:v>
                </c:pt>
                <c:pt idx="132">
                  <c:v>-2.4185058296304867</c:v>
                </c:pt>
                <c:pt idx="133">
                  <c:v>-2.4120536013712801</c:v>
                </c:pt>
                <c:pt idx="134">
                  <c:v>-2.405916502300975</c:v>
                </c:pt>
                <c:pt idx="135">
                  <c:v>-2.4000867115829996</c:v>
                </c:pt>
                <c:pt idx="136">
                  <c:v>-2.3945564216687507</c:v>
                </c:pt>
                <c:pt idx="137">
                  <c:v>-2.3893178419112133</c:v>
                </c:pt>
                <c:pt idx="138">
                  <c:v>-2.3843632022630397</c:v>
                </c:pt>
                <c:pt idx="139">
                  <c:v>-2.3796847570407298</c:v>
                </c:pt>
                <c:pt idx="140">
                  <c:v>-2.3752747887369821</c:v>
                </c:pt>
                <c:pt idx="141">
                  <c:v>-2.3711256118638278</c:v>
                </c:pt>
                <c:pt idx="142">
                  <c:v>-2.3672295768097591</c:v>
                </c:pt>
                <c:pt idx="143">
                  <c:v>-2.3635790736947468</c:v>
                </c:pt>
                <c:pt idx="144">
                  <c:v>-2.3601665362077853</c:v>
                </c:pt>
                <c:pt idx="145">
                  <c:v>-2.3569844454123627</c:v>
                </c:pt>
                <c:pt idx="146">
                  <c:v>-2.3540253335061236</c:v>
                </c:pt>
                <c:pt idx="147">
                  <c:v>-2.3512817875218337</c:v>
                </c:pt>
                <c:pt idx="148">
                  <c:v>-2.3487464529576481</c:v>
                </c:pt>
                <c:pt idx="149">
                  <c:v>-2.3464120373256141</c:v>
                </c:pt>
                <c:pt idx="150">
                  <c:v>-2.3442713136082438</c:v>
                </c:pt>
                <c:pt idx="151">
                  <c:v>-2.34231712361394</c:v>
                </c:pt>
                <c:pt idx="152">
                  <c:v>-2.3405423812229542</c:v>
                </c:pt>
                <c:pt idx="153">
                  <c:v>-2.3389400755165011</c:v>
                </c:pt>
                <c:pt idx="154">
                  <c:v>-2.3375032737825321</c:v>
                </c:pt>
                <c:pt idx="155">
                  <c:v>-2.33622512439256</c:v>
                </c:pt>
                <c:pt idx="156">
                  <c:v>-2.3350988595447695</c:v>
                </c:pt>
                <c:pt idx="157">
                  <c:v>-2.334117797869494</c:v>
                </c:pt>
                <c:pt idx="158">
                  <c:v>-2.3332753468939029</c:v>
                </c:pt>
                <c:pt idx="159">
                  <c:v>-2.3325650053635143</c:v>
                </c:pt>
                <c:pt idx="160">
                  <c:v>-2.3319803654188784</c:v>
                </c:pt>
                <c:pt idx="161">
                  <c:v>-2.331515114626407</c:v>
                </c:pt>
                <c:pt idx="162">
                  <c:v>-2.3311630378630235</c:v>
                </c:pt>
                <c:pt idx="163">
                  <c:v>-2.3309180190548378</c:v>
                </c:pt>
                <c:pt idx="164">
                  <c:v>-2.3307740427706385</c:v>
                </c:pt>
                <c:pt idx="165">
                  <c:v>-2.3307251956714881</c:v>
                </c:pt>
                <c:pt idx="166">
                  <c:v>-2.3307656678181612</c:v>
                </c:pt>
                <c:pt idx="167">
                  <c:v>-2.3308897538385902</c:v>
                </c:pt>
                <c:pt idx="168">
                  <c:v>-2.3310918539578638</c:v>
                </c:pt>
                <c:pt idx="169">
                  <c:v>-2.3313664748936538</c:v>
                </c:pt>
                <c:pt idx="170">
                  <c:v>-2.3317082306202512</c:v>
                </c:pt>
                <c:pt idx="171">
                  <c:v>-2.3321118430046268</c:v>
                </c:pt>
                <c:pt idx="172">
                  <c:v>-2.3325721423182029</c:v>
                </c:pt>
                <c:pt idx="173">
                  <c:v>-2.3330840676281528</c:v>
                </c:pt>
                <c:pt idx="174">
                  <c:v>-2.3336426670722537</c:v>
                </c:pt>
                <c:pt idx="175">
                  <c:v>-2.3342430980214059</c:v>
                </c:pt>
                <c:pt idx="176">
                  <c:v>-2.3348806271340541</c:v>
                </c:pt>
                <c:pt idx="177">
                  <c:v>-2.3355506303068041</c:v>
                </c:pt>
                <c:pt idx="178">
                  <c:v>-2.3362485925255796</c:v>
                </c:pt>
                <c:pt idx="179">
                  <c:v>-2.3369701076216876</c:v>
                </c:pt>
                <c:pt idx="180">
                  <c:v>-2.3377108779371651</c:v>
                </c:pt>
                <c:pt idx="181">
                  <c:v>-2.3384667139037614</c:v>
                </c:pt>
                <c:pt idx="182">
                  <c:v>-2.3392335335398835</c:v>
                </c:pt>
                <c:pt idx="183">
                  <c:v>-2.3400073618697825</c:v>
                </c:pt>
                <c:pt idx="184">
                  <c:v>-2.3407843302691953</c:v>
                </c:pt>
                <c:pt idx="185">
                  <c:v>-2.3415606757415959</c:v>
                </c:pt>
                <c:pt idx="186">
                  <c:v>-2.3423327401291041</c:v>
                </c:pt>
                <c:pt idx="187">
                  <c:v>-2.3430969692620391</c:v>
                </c:pt>
                <c:pt idx="188">
                  <c:v>-2.3438499120509868</c:v>
                </c:pt>
                <c:pt idx="189">
                  <c:v>-2.3445882195251389</c:v>
                </c:pt>
                <c:pt idx="190">
                  <c:v>-2.3453086438205752</c:v>
                </c:pt>
                <c:pt idx="191">
                  <c:v>-2.3460080371220253</c:v>
                </c:pt>
                <c:pt idx="192">
                  <c:v>-2.3466833505615319</c:v>
                </c:pt>
                <c:pt idx="193">
                  <c:v>-2.3473316330773315</c:v>
                </c:pt>
                <c:pt idx="194">
                  <c:v>-2.3479500302361265</c:v>
                </c:pt>
                <c:pt idx="195">
                  <c:v>-2.3485357830218212</c:v>
                </c:pt>
                <c:pt idx="196">
                  <c:v>-2.3490862265936516</c:v>
                </c:pt>
                <c:pt idx="197">
                  <c:v>-2.349598789016536</c:v>
                </c:pt>
                <c:pt idx="198">
                  <c:v>-2.3500709899663446</c:v>
                </c:pt>
                <c:pt idx="199">
                  <c:v>-2.3505004394126625</c:v>
                </c:pt>
                <c:pt idx="200">
                  <c:v>-2.3508848362815087</c:v>
                </c:pt>
                <c:pt idx="201">
                  <c:v>-2.3512219671003702</c:v>
                </c:pt>
                <c:pt idx="202">
                  <c:v>-2.3515097046277638</c:v>
                </c:pt>
                <c:pt idx="203">
                  <c:v>-2.3517460064694715</c:v>
                </c:pt>
                <c:pt idx="204">
                  <c:v>-2.3519289136834578</c:v>
                </c:pt>
                <c:pt idx="205">
                  <c:v>-2.3520565493753813</c:v>
                </c:pt>
                <c:pt idx="206">
                  <c:v>-2.3521271172865204</c:v>
                </c:pt>
                <c:pt idx="207">
                  <c:v>-2.352138900375822</c:v>
                </c:pt>
                <c:pt idx="208">
                  <c:v>-2.3520902593977042</c:v>
                </c:pt>
                <c:pt idx="209">
                  <c:v>-2.3519796314771395</c:v>
                </c:pt>
                <c:pt idx="210">
                  <c:v>-2.3518055286834625</c:v>
                </c:pt>
                <c:pt idx="211">
                  <c:v>-2.3515665366042642</c:v>
                </c:pt>
                <c:pt idx="212">
                  <c:v>-2.3512613129206574</c:v>
                </c:pt>
                <c:pt idx="213">
                  <c:v>-2.3508885859851172</c:v>
                </c:pt>
                <c:pt idx="214">
                  <c:v>-2.3504471534030138</c:v>
                </c:pt>
                <c:pt idx="215">
                  <c:v>-2.3499358806189239</c:v>
                </c:pt>
                <c:pt idx="216">
                  <c:v>-2.3493536995086828</c:v>
                </c:pt>
                <c:pt idx="217">
                  <c:v>-2.3486996069781321</c:v>
                </c:pt>
                <c:pt idx="218">
                  <c:v>-2.3479726635694189</c:v>
                </c:pt>
                <c:pt idx="219">
                  <c:v>-2.3471719920756575</c:v>
                </c:pt>
                <c:pt idx="220">
                  <c:v>-2.3462967761647078</c:v>
                </c:pt>
                <c:pt idx="221">
                  <c:v>-2.3453462590127767</c:v>
                </c:pt>
                <c:pt idx="222">
                  <c:v>-2.3443197419484956</c:v>
                </c:pt>
                <c:pt idx="223">
                  <c:v>-2.3432165831080716</c:v>
                </c:pt>
                <c:pt idx="224">
                  <c:v>-2.3420361961020815</c:v>
                </c:pt>
                <c:pt idx="225">
                  <c:v>-2.3407780486944216</c:v>
                </c:pt>
                <c:pt idx="226">
                  <c:v>-2.339441661493896</c:v>
                </c:pt>
                <c:pt idx="227">
                  <c:v>-2.3380266066588757</c:v>
                </c:pt>
                <c:pt idx="228">
                  <c:v>-2.3365325066154412</c:v>
                </c:pt>
                <c:pt idx="229">
                  <c:v>-2.3349590327893708</c:v>
                </c:pt>
                <c:pt idx="230">
                  <c:v>-2.3333059043523159</c:v>
                </c:pt>
                <c:pt idx="231">
                  <c:v>-2.3315728869824697</c:v>
                </c:pt>
                <c:pt idx="232">
                  <c:v>-2.3297597916400115</c:v>
                </c:pt>
                <c:pt idx="233">
                  <c:v>-2.3278664733575631</c:v>
                </c:pt>
                <c:pt idx="234">
                  <c:v>-2.3258928300459072</c:v>
                </c:pt>
                <c:pt idx="235">
                  <c:v>-2.3238388013151465</c:v>
                </c:pt>
                <c:pt idx="236">
                  <c:v>-2.3217043673114937</c:v>
                </c:pt>
                <c:pt idx="237">
                  <c:v>-2.3194895475698445</c:v>
                </c:pt>
                <c:pt idx="238">
                  <c:v>-2.3171943998822782</c:v>
                </c:pt>
                <c:pt idx="239">
                  <c:v>-2.3148190191825919</c:v>
                </c:pt>
                <c:pt idx="240">
                  <c:v>-2.3123635364469761</c:v>
                </c:pt>
                <c:pt idx="241">
                  <c:v>-2.3098281176109117</c:v>
                </c:pt>
                <c:pt idx="242">
                  <c:v>-2.3072129625023519</c:v>
                </c:pt>
                <c:pt idx="243">
                  <c:v>-2.3045183037912471</c:v>
                </c:pt>
                <c:pt idx="244">
                  <c:v>-2.3017444059554424</c:v>
                </c:pt>
                <c:pt idx="245">
                  <c:v>-2.2988915642629726</c:v>
                </c:pt>
                <c:pt idx="246">
                  <c:v>-2.2959601037707729</c:v>
                </c:pt>
                <c:pt idx="247">
                  <c:v>-2.2929503783397913</c:v>
                </c:pt>
                <c:pt idx="248">
                  <c:v>-2.2898627696665019</c:v>
                </c:pt>
                <c:pt idx="249">
                  <c:v>-2.2866976863307866</c:v>
                </c:pt>
                <c:pt idx="250">
                  <c:v>-2.2834555628601634</c:v>
                </c:pt>
                <c:pt idx="251">
                  <c:v>-2.2801368588103044</c:v>
                </c:pt>
                <c:pt idx="252">
                  <c:v>-2.2767420578618021</c:v>
                </c:pt>
                <c:pt idx="253">
                  <c:v>-2.2732716669331268</c:v>
                </c:pt>
                <c:pt idx="254">
                  <c:v>-2.269726215309694</c:v>
                </c:pt>
                <c:pt idx="255">
                  <c:v>-2.2661062537889776</c:v>
                </c:pt>
                <c:pt idx="256">
                  <c:v>-2.2624123538415892</c:v>
                </c:pt>
                <c:pt idx="257">
                  <c:v>-2.2586451067882209</c:v>
                </c:pt>
                <c:pt idx="258">
                  <c:v>-2.2548051229923707</c:v>
                </c:pt>
                <c:pt idx="259">
                  <c:v>-2.2508930310687409</c:v>
                </c:pt>
                <c:pt idx="260">
                  <c:v>-2.2469094771072107</c:v>
                </c:pt>
                <c:pt idx="261">
                  <c:v>-2.242855123912264</c:v>
                </c:pt>
                <c:pt idx="262">
                  <c:v>-2.2387306502577569</c:v>
                </c:pt>
                <c:pt idx="263">
                  <c:v>-2.2345367501569124</c:v>
                </c:pt>
                <c:pt idx="264">
                  <c:v>-2.2302741321474069</c:v>
                </c:pt>
                <c:pt idx="265">
                  <c:v>-2.2259435185914231</c:v>
                </c:pt>
                <c:pt idx="266">
                  <c:v>-2.2215456449905377</c:v>
                </c:pt>
                <c:pt idx="267">
                  <c:v>-2.2170812593153078</c:v>
                </c:pt>
                <c:pt idx="268">
                  <c:v>-2.2125511213494145</c:v>
                </c:pt>
                <c:pt idx="269">
                  <c:v>-2.2079560020482147</c:v>
                </c:pt>
                <c:pt idx="270">
                  <c:v>-2.2032966829115748</c:v>
                </c:pt>
                <c:pt idx="271">
                  <c:v>-2.1985739553708106</c:v>
                </c:pt>
                <c:pt idx="272">
                  <c:v>-2.1937886201896046</c:v>
                </c:pt>
                <c:pt idx="273">
                  <c:v>-2.1889414868787411</c:v>
                </c:pt>
                <c:pt idx="274">
                  <c:v>-2.1840333731244979</c:v>
                </c:pt>
                <c:pt idx="275">
                  <c:v>-2.1790651042305433</c:v>
                </c:pt>
                <c:pt idx="276">
                  <c:v>-2.1740375125731801</c:v>
                </c:pt>
                <c:pt idx="277">
                  <c:v>-2.16895143706977</c:v>
                </c:pt>
                <c:pt idx="278">
                  <c:v>-2.1638077226601835</c:v>
                </c:pt>
                <c:pt idx="279">
                  <c:v>-2.1586072198011075</c:v>
                </c:pt>
                <c:pt idx="280">
                  <c:v>-2.1533507839730435</c:v>
                </c:pt>
                <c:pt idx="281">
                  <c:v>-2.1480392751998405</c:v>
                </c:pt>
                <c:pt idx="282">
                  <c:v>-2.1426735575805811</c:v>
                </c:pt>
                <c:pt idx="283">
                  <c:v>-2.1372544988336677</c:v>
                </c:pt>
                <c:pt idx="284">
                  <c:v>-2.1317829698529294</c:v>
                </c:pt>
                <c:pt idx="285">
                  <c:v>-2.1262598442755891</c:v>
                </c:pt>
                <c:pt idx="286">
                  <c:v>-2.1206859980619148</c:v>
                </c:pt>
                <c:pt idx="287">
                  <c:v>-2.115062309086388</c:v>
                </c:pt>
                <c:pt idx="288">
                  <c:v>-2.1093896567402224</c:v>
                </c:pt>
                <c:pt idx="289">
                  <c:v>-2.1036689215450517</c:v>
                </c:pt>
                <c:pt idx="290">
                  <c:v>-2.0979009847776364</c:v>
                </c:pt>
                <c:pt idx="291">
                  <c:v>-2.0920867281053912</c:v>
                </c:pt>
                <c:pt idx="292">
                  <c:v>-2.0862270332325918</c:v>
                </c:pt>
                <c:pt idx="293">
                  <c:v>-2.0803227815570664</c:v>
                </c:pt>
                <c:pt idx="294">
                  <c:v>-2.0743748538372211</c:v>
                </c:pt>
                <c:pt idx="295">
                  <c:v>-2.0683841298692149</c:v>
                </c:pt>
                <c:pt idx="296">
                  <c:v>-2.0623514881741278</c:v>
                </c:pt>
                <c:pt idx="297">
                  <c:v>-2.0562778056949376</c:v>
                </c:pt>
                <c:pt idx="298">
                  <c:v>-2.0501639575031594</c:v>
                </c:pt>
                <c:pt idx="299">
                  <c:v>-2.0440108165149558</c:v>
                </c:pt>
                <c:pt idx="300">
                  <c:v>-2.0378192532165702</c:v>
                </c:pt>
                <c:pt idx="301">
                  <c:v>-2.0315901353989068</c:v>
                </c:pt>
                <c:pt idx="302">
                  <c:v>-2.0253243279010951</c:v>
                </c:pt>
                <c:pt idx="303">
                  <c:v>-2.019022692362876</c:v>
                </c:pt>
                <c:pt idx="304">
                  <c:v>-2.0126860869856427</c:v>
                </c:pt>
                <c:pt idx="305">
                  <c:v>-2.0063153663019762</c:v>
                </c:pt>
                <c:pt idx="306">
                  <c:v>-1.9999113809535123</c:v>
                </c:pt>
                <c:pt idx="307">
                  <c:v>-1.9934749774769851</c:v>
                </c:pt>
                <c:pt idx="308">
                  <c:v>-1.9870069980982783</c:v>
                </c:pt>
                <c:pt idx="309">
                  <c:v>-1.9805082805343326</c:v>
                </c:pt>
                <c:pt idx="310">
                  <c:v>-1.9739796578027569</c:v>
                </c:pt>
                <c:pt idx="311">
                  <c:v>-1.9674219580389745</c:v>
                </c:pt>
                <c:pt idx="312">
                  <c:v>-1.9608360043207607</c:v>
                </c:pt>
                <c:pt idx="313">
                  <c:v>-1.954222614500019</c:v>
                </c:pt>
                <c:pt idx="314">
                  <c:v>-1.9475826010416368</c:v>
                </c:pt>
                <c:pt idx="315">
                  <c:v>-1.9409167708692783</c:v>
                </c:pt>
                <c:pt idx="316">
                  <c:v>-1.9342259252179597</c:v>
                </c:pt>
                <c:pt idx="317">
                  <c:v>-1.9275108594932668</c:v>
                </c:pt>
                <c:pt idx="318">
                  <c:v>-1.9207723631370621</c:v>
                </c:pt>
                <c:pt idx="319">
                  <c:v>-1.91401121949954</c:v>
                </c:pt>
                <c:pt idx="320">
                  <c:v>-1.9072282057174894</c:v>
                </c:pt>
                <c:pt idx="321">
                  <c:v>-1.9004240925986229</c:v>
                </c:pt>
                <c:pt idx="322">
                  <c:v>-1.8935996445118259</c:v>
                </c:pt>
                <c:pt idx="323">
                  <c:v>-1.8867556192832002</c:v>
                </c:pt>
                <c:pt idx="324">
                  <c:v>-1.8798927680977553</c:v>
                </c:pt>
                <c:pt idx="325">
                  <c:v>-1.8730118354066196</c:v>
                </c:pt>
                <c:pt idx="326">
                  <c:v>-1.8661135588396325</c:v>
                </c:pt>
                <c:pt idx="327">
                  <c:v>-1.8591986691231965</c:v>
                </c:pt>
                <c:pt idx="328">
                  <c:v>-1.8522678900032459</c:v>
                </c:pt>
                <c:pt idx="329">
                  <c:v>-1.8453219381732204</c:v>
                </c:pt>
                <c:pt idx="330">
                  <c:v>-1.838361523206903</c:v>
                </c:pt>
                <c:pt idx="331">
                  <c:v>-1.8313873474960107</c:v>
                </c:pt>
                <c:pt idx="332">
                  <c:v>-1.8244001061924042</c:v>
                </c:pt>
                <c:pt idx="333">
                  <c:v>-1.8174004871548057</c:v>
                </c:pt>
                <c:pt idx="334">
                  <c:v>-1.8103891708999007</c:v>
                </c:pt>
                <c:pt idx="335">
                  <c:v>-1.8033668305577064</c:v>
                </c:pt>
                <c:pt idx="336">
                  <c:v>-1.7963341318310984</c:v>
                </c:pt>
                <c:pt idx="337">
                  <c:v>-1.7892917329593692</c:v>
                </c:pt>
                <c:pt idx="338">
                  <c:v>-1.7822402846857197</c:v>
                </c:pt>
                <c:pt idx="339">
                  <c:v>-1.7751804302285701</c:v>
                </c:pt>
                <c:pt idx="340">
                  <c:v>-1.7681128052565731</c:v>
                </c:pt>
                <c:pt idx="341">
                  <c:v>-1.7610380378672394</c:v>
                </c:pt>
                <c:pt idx="342">
                  <c:v>-1.7539567485690557</c:v>
                </c:pt>
                <c:pt idx="343">
                  <c:v>-1.7468695502670006</c:v>
                </c:pt>
                <c:pt idx="344">
                  <c:v>-1.7397770482513577</c:v>
                </c:pt>
                <c:pt idx="345">
                  <c:v>-1.7326798401897194</c:v>
                </c:pt>
                <c:pt idx="346">
                  <c:v>-1.7255785161220945</c:v>
                </c:pt>
                <c:pt idx="347">
                  <c:v>-1.7184736584590115</c:v>
                </c:pt>
                <c:pt idx="348">
                  <c:v>-1.7113658419825371</c:v>
                </c:pt>
                <c:pt idx="349">
                  <c:v>-1.7042556338501051</c:v>
                </c:pt>
                <c:pt idx="350">
                  <c:v>-1.6971435936010739</c:v>
                </c:pt>
                <c:pt idx="351">
                  <c:v>-1.6900302731659163</c:v>
                </c:pt>
                <c:pt idx="352">
                  <c:v>-1.6829162168779641</c:v>
                </c:pt>
                <c:pt idx="353">
                  <c:v>-1.6758019614876107</c:v>
                </c:pt>
                <c:pt idx="354">
                  <c:v>-1.6686880361788972</c:v>
                </c:pt>
                <c:pt idx="355">
                  <c:v>-1.6615749625883933</c:v>
                </c:pt>
                <c:pt idx="356">
                  <c:v>-1.654463254826297</c:v>
                </c:pt>
                <c:pt idx="357">
                  <c:v>-1.6473534194996706</c:v>
                </c:pt>
                <c:pt idx="358">
                  <c:v>-1.6402459557377405</c:v>
                </c:pt>
                <c:pt idx="359">
                  <c:v>-1.6331413552191771</c:v>
                </c:pt>
                <c:pt idx="360">
                  <c:v>-1.62604010220129</c:v>
                </c:pt>
                <c:pt idx="361">
                  <c:v>-1.6189426735510597</c:v>
                </c:pt>
                <c:pt idx="362">
                  <c:v>-1.6118495387779361</c:v>
                </c:pt>
                <c:pt idx="363">
                  <c:v>-1.6047611600683371</c:v>
                </c:pt>
                <c:pt idx="364">
                  <c:v>-1.5976779923217732</c:v>
                </c:pt>
                <c:pt idx="365">
                  <c:v>-1.590600483188541</c:v>
                </c:pt>
                <c:pt idx="366">
                  <c:v>-1.5835290731089124</c:v>
                </c:pt>
                <c:pt idx="367">
                  <c:v>-1.576464195353757</c:v>
                </c:pt>
                <c:pt idx="368">
                  <c:v>-1.5694062760665437</c:v>
                </c:pt>
                <c:pt idx="369">
                  <c:v>-1.562355734306649</c:v>
                </c:pt>
                <c:pt idx="370">
                  <c:v>-1.5553129820939227</c:v>
                </c:pt>
                <c:pt idx="371">
                  <c:v>-1.5482784244544487</c:v>
                </c:pt>
                <c:pt idx="372">
                  <c:v>-1.5412524594674437</c:v>
                </c:pt>
                <c:pt idx="373">
                  <c:v>-1.5342354783132441</c:v>
                </c:pt>
                <c:pt idx="374">
                  <c:v>-1.5272278653223192</c:v>
                </c:pt>
                <c:pt idx="375">
                  <c:v>-1.5202299980252669</c:v>
                </c:pt>
              </c:numCache>
            </c:numRef>
          </c:yVal>
        </c:ser>
        <c:ser>
          <c:idx val="1"/>
          <c:order val="1"/>
          <c:tx>
            <c:v>ay vs t</c:v>
          </c:tx>
          <c:marker>
            <c:symbol val="none"/>
          </c:marker>
          <c:xVal>
            <c:numRef>
              <c:f>Projectile!$A$24:$A$399</c:f>
              <c:numCache>
                <c:formatCode>0.000</c:formatCode>
                <c:ptCount val="37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</c:numCache>
            </c:numRef>
          </c:xVal>
          <c:yVal>
            <c:numRef>
              <c:f>Projectile!$L$24:$L$399</c:f>
              <c:numCache>
                <c:formatCode>0.000</c:formatCode>
                <c:ptCount val="376"/>
                <c:pt idx="0">
                  <c:v>-20.204469683442248</c:v>
                </c:pt>
                <c:pt idx="1">
                  <c:v>-19.946936849273019</c:v>
                </c:pt>
                <c:pt idx="2">
                  <c:v>-19.69608735478219</c:v>
                </c:pt>
                <c:pt idx="3">
                  <c:v>-19.451704219019014</c:v>
                </c:pt>
                <c:pt idx="4">
                  <c:v>-19.213579282025435</c:v>
                </c:pt>
                <c:pt idx="5">
                  <c:v>-18.981512775908328</c:v>
                </c:pt>
                <c:pt idx="6">
                  <c:v>-18.755312919914235</c:v>
                </c:pt>
                <c:pt idx="7">
                  <c:v>-18.534795537977921</c:v>
                </c:pt>
                <c:pt idx="8">
                  <c:v>-18.319783697324848</c:v>
                </c:pt>
                <c:pt idx="9">
                  <c:v>-18.110107366807327</c:v>
                </c:pt>
                <c:pt idx="10">
                  <c:v>-17.905603093746542</c:v>
                </c:pt>
                <c:pt idx="11">
                  <c:v>-17.706113698137614</c:v>
                </c:pt>
                <c:pt idx="12">
                  <c:v>-17.511487983153494</c:v>
                </c:pt>
                <c:pt idx="13">
                  <c:v>-17.321580460956177</c:v>
                </c:pt>
                <c:pt idx="14">
                  <c:v>-17.136251092890809</c:v>
                </c:pt>
                <c:pt idx="15">
                  <c:v>-16.95536504320042</c:v>
                </c:pt>
                <c:pt idx="16">
                  <c:v>-16.778792445456659</c:v>
                </c:pt>
                <c:pt idx="17">
                  <c:v>-16.606408180955054</c:v>
                </c:pt>
                <c:pt idx="18">
                  <c:v>-16.438091668372873</c:v>
                </c:pt>
                <c:pt idx="19">
                  <c:v>-16.273726664033408</c:v>
                </c:pt>
                <c:pt idx="20">
                  <c:v>-16.11320107216304</c:v>
                </c:pt>
                <c:pt idx="21">
                  <c:v>-15.956406764567053</c:v>
                </c:pt>
                <c:pt idx="22">
                  <c:v>-15.803239409186634</c:v>
                </c:pt>
                <c:pt idx="23">
                  <c:v>-15.653598307033842</c:v>
                </c:pt>
                <c:pt idx="24">
                  <c:v>-15.507386237032925</c:v>
                </c:pt>
                <c:pt idx="25">
                  <c:v>-15.36450930832588</c:v>
                </c:pt>
                <c:pt idx="26">
                  <c:v>-15.22487681962776</c:v>
                </c:pt>
                <c:pt idx="27">
                  <c:v>-15.088401125242708</c:v>
                </c:pt>
                <c:pt idx="28">
                  <c:v>-14.95499750737571</c:v>
                </c:pt>
                <c:pt idx="29">
                  <c:v>-14.824584054397185</c:v>
                </c:pt>
                <c:pt idx="30">
                  <c:v>-14.697081544738499</c:v>
                </c:pt>
                <c:pt idx="31">
                  <c:v>-14.572413336115712</c:v>
                </c:pt>
                <c:pt idx="32">
                  <c:v>-14.450505259797119</c:v>
                </c:pt>
                <c:pt idx="33">
                  <c:v>-14.33128551964708</c:v>
                </c:pt>
                <c:pt idx="34">
                  <c:v>-14.214684595694411</c:v>
                </c:pt>
                <c:pt idx="35">
                  <c:v>-14.100635151988545</c:v>
                </c:pt>
                <c:pt idx="36">
                  <c:v>-13.989071948520483</c:v>
                </c:pt>
                <c:pt idx="37">
                  <c:v>-13.879931756998621</c:v>
                </c:pt>
                <c:pt idx="38">
                  <c:v>-13.773153280281688</c:v>
                </c:pt>
                <c:pt idx="39">
                  <c:v>-13.668677075282524</c:v>
                </c:pt>
                <c:pt idx="40">
                  <c:v>-13.566445479167104</c:v>
                </c:pt>
                <c:pt idx="41">
                  <c:v>-13.466402538683399</c:v>
                </c:pt>
                <c:pt idx="42">
                  <c:v>-13.368493942463997</c:v>
                </c:pt>
                <c:pt idx="43">
                  <c:v>-13.27266695615547</c:v>
                </c:pt>
                <c:pt idx="44">
                  <c:v>-13.178870360235743</c:v>
                </c:pt>
                <c:pt idx="45">
                  <c:v>-13.08705439038868</c:v>
                </c:pt>
                <c:pt idx="46">
                  <c:v>-12.997170680312514</c:v>
                </c:pt>
                <c:pt idx="47">
                  <c:v>-12.909172206845774</c:v>
                </c:pt>
                <c:pt idx="48">
                  <c:v>-12.823013237300945</c:v>
                </c:pt>
                <c:pt idx="49">
                  <c:v>-12.738649278902399</c:v>
                </c:pt>
                <c:pt idx="50">
                  <c:v>-12.656037030230985</c:v>
                </c:pt>
                <c:pt idx="51">
                  <c:v>-12.575134334583275</c:v>
                </c:pt>
                <c:pt idx="52">
                  <c:v>-12.49590013515872</c:v>
                </c:pt>
                <c:pt idx="53">
                  <c:v>-12.418294431992992</c:v>
                </c:pt>
                <c:pt idx="54">
                  <c:v>-12.342278240560489</c:v>
                </c:pt>
                <c:pt idx="55">
                  <c:v>-12.267813551973525</c:v>
                </c:pt>
                <c:pt idx="56">
                  <c:v>-12.194863294709901</c:v>
                </c:pt>
                <c:pt idx="57">
                  <c:v>-12.123391297804673</c:v>
                </c:pt>
                <c:pt idx="58">
                  <c:v>-12.053362255445736</c:v>
                </c:pt>
                <c:pt idx="59">
                  <c:v>-11.984741692916471</c:v>
                </c:pt>
                <c:pt idx="60">
                  <c:v>-11.917495933832216</c:v>
                </c:pt>
                <c:pt idx="61">
                  <c:v>-11.851592068620581</c:v>
                </c:pt>
                <c:pt idx="62">
                  <c:v>-11.786997924198753</c:v>
                </c:pt>
                <c:pt idx="63">
                  <c:v>-11.723682034803963</c:v>
                </c:pt>
                <c:pt idx="64">
                  <c:v>-11.661613613936073</c:v>
                </c:pt>
                <c:pt idx="65">
                  <c:v>-11.600762527373963</c:v>
                </c:pt>
                <c:pt idx="66">
                  <c:v>-11.541099267229948</c:v>
                </c:pt>
                <c:pt idx="67">
                  <c:v>-11.482594927008872</c:v>
                </c:pt>
                <c:pt idx="68">
                  <c:v>-11.425221177640898</c:v>
                </c:pt>
                <c:pt idx="69">
                  <c:v>-11.368950244459066</c:v>
                </c:pt>
                <c:pt idx="70">
                  <c:v>-11.313754885094923</c:v>
                </c:pt>
                <c:pt idx="71">
                  <c:v>-11.259608368267321</c:v>
                </c:pt>
                <c:pt idx="72">
                  <c:v>-11.206484453441449</c:v>
                </c:pt>
                <c:pt idx="73">
                  <c:v>-11.154357371336779</c:v>
                </c:pt>
                <c:pt idx="74">
                  <c:v>-11.103201805264284</c:v>
                </c:pt>
                <c:pt idx="75">
                  <c:v>-11.052992873274761</c:v>
                </c:pt>
                <c:pt idx="76">
                  <c:v>-11.003706111101497</c:v>
                </c:pt>
                <c:pt idx="77">
                  <c:v>-10.955317455881747</c:v>
                </c:pt>
                <c:pt idx="78">
                  <c:v>-10.90780323064272</c:v>
                </c:pt>
                <c:pt idx="79">
                  <c:v>-10.861140129538763</c:v>
                </c:pt>
                <c:pt idx="80">
                  <c:v>-10.815305203827409</c:v>
                </c:pt>
                <c:pt idx="81">
                  <c:v>-10.770275848572776</c:v>
                </c:pt>
                <c:pt idx="82">
                  <c:v>-10.726029790065464</c:v>
                </c:pt>
                <c:pt idx="83">
                  <c:v>-10.682545073948759</c:v>
                </c:pt>
                <c:pt idx="84">
                  <c:v>-10.639800054041396</c:v>
                </c:pt>
                <c:pt idx="85">
                  <c:v>-10.597773381847468</c:v>
                </c:pt>
                <c:pt idx="86">
                  <c:v>-10.556443996744365</c:v>
                </c:pt>
                <c:pt idx="87">
                  <c:v>-10.51579111683971</c:v>
                </c:pt>
                <c:pt idx="88">
                  <c:v>-10.475794230488289</c:v>
                </c:pt>
                <c:pt idx="89">
                  <c:v>-10.436433088459873</c:v>
                </c:pt>
                <c:pt idx="90">
                  <c:v>-10.397687696748612</c:v>
                </c:pt>
                <c:pt idx="91">
                  <c:v>-10.359538310014347</c:v>
                </c:pt>
                <c:pt idx="92">
                  <c:v>-10.3219654256458</c:v>
                </c:pt>
                <c:pt idx="93">
                  <c:v>-10.284949778435008</c:v>
                </c:pt>
                <c:pt idx="94">
                  <c:v>-10.248472335851819</c:v>
                </c:pt>
                <c:pt idx="95">
                  <c:v>-10.212514293906484</c:v>
                </c:pt>
                <c:pt idx="96">
                  <c:v>-10.177057073587648</c:v>
                </c:pt>
                <c:pt idx="97">
                  <c:v>-10.142082317862105</c:v>
                </c:pt>
                <c:pt idx="98">
                  <c:v>-10.10757188922182</c:v>
                </c:pt>
                <c:pt idx="99">
                  <c:v>-10.07350786776265</c:v>
                </c:pt>
                <c:pt idx="100">
                  <c:v>-10.039872549778222</c:v>
                </c:pt>
                <c:pt idx="101">
                  <c:v>-10.006648446851299</c:v>
                </c:pt>
                <c:pt idx="102">
                  <c:v>-9.9738182854239188</c:v>
                </c:pt>
                <c:pt idx="103">
                  <c:v>-9.9413650068264108</c:v>
                </c:pt>
                <c:pt idx="104">
                  <c:v>-9.909271767744352</c:v>
                </c:pt>
                <c:pt idx="105">
                  <c:v>-9.877521941101417</c:v>
                </c:pt>
                <c:pt idx="106">
                  <c:v>-9.8460991173349477</c:v>
                </c:pt>
                <c:pt idx="107">
                  <c:v>-9.8149871060401335</c:v>
                </c:pt>
                <c:pt idx="108">
                  <c:v>-9.7841699379576799</c:v>
                </c:pt>
                <c:pt idx="109">
                  <c:v>-9.7536318672788873</c:v>
                </c:pt>
                <c:pt idx="110">
                  <c:v>-9.7233573742413633</c:v>
                </c:pt>
                <c:pt idx="111">
                  <c:v>-9.6933311679877114</c:v>
                </c:pt>
                <c:pt idx="112">
                  <c:v>-9.6635381896590218</c:v>
                </c:pt>
                <c:pt idx="113">
                  <c:v>-9.6339636156944106</c:v>
                </c:pt>
                <c:pt idx="114">
                  <c:v>-9.6045928613074771</c:v>
                </c:pt>
                <c:pt idx="115">
                  <c:v>-9.5754115841102774</c:v>
                </c:pt>
                <c:pt idx="116">
                  <c:v>-9.5464056878552714</c:v>
                </c:pt>
                <c:pt idx="117">
                  <c:v>-9.5175613262657226</c:v>
                </c:pt>
                <c:pt idx="118">
                  <c:v>-9.4888649069251692</c:v>
                </c:pt>
                <c:pt idx="119">
                  <c:v>-9.4603030951968901</c:v>
                </c:pt>
                <c:pt idx="120">
                  <c:v>-9.4318628181447171</c:v>
                </c:pt>
                <c:pt idx="121">
                  <c:v>-9.4035312684271588</c:v>
                </c:pt>
                <c:pt idx="122">
                  <c:v>-9.3752959081375007</c:v>
                </c:pt>
                <c:pt idx="123">
                  <c:v>-9.3471444725634214</c:v>
                </c:pt>
                <c:pt idx="124">
                  <c:v>-9.3190649738406766</c:v>
                </c:pt>
                <c:pt idx="125">
                  <c:v>-9.2910457044764936</c:v>
                </c:pt>
                <c:pt idx="126">
                  <c:v>-9.2630752407195658</c:v>
                </c:pt>
                <c:pt idx="127">
                  <c:v>-9.2351424457548781</c:v>
                </c:pt>
                <c:pt idx="128">
                  <c:v>-9.2072364727030038</c:v>
                </c:pt>
                <c:pt idx="129">
                  <c:v>-9.1793467674050575</c:v>
                </c:pt>
                <c:pt idx="130">
                  <c:v>-9.1514630709760301</c:v>
                </c:pt>
                <c:pt idx="131">
                  <c:v>-9.1235754221108856</c:v>
                </c:pt>
                <c:pt idx="132">
                  <c:v>-9.0956741591294943</c:v>
                </c:pt>
                <c:pt idx="133">
                  <c:v>-9.0677499217481525</c:v>
                </c:pt>
                <c:pt idx="134">
                  <c:v>-9.0397936525671643</c:v>
                </c:pt>
                <c:pt idx="135">
                  <c:v>-9.0117965982657271</c:v>
                </c:pt>
                <c:pt idx="136">
                  <c:v>-8.9837503104970118</c:v>
                </c:pt>
                <c:pt idx="137">
                  <c:v>-8.9556466464780797</c:v>
                </c:pt>
                <c:pt idx="138">
                  <c:v>-8.9274777692708973</c:v>
                </c:pt>
                <c:pt idx="139">
                  <c:v>-8.8992361477523279</c:v>
                </c:pt>
                <c:pt idx="140">
                  <c:v>-8.8709145562725737</c:v>
                </c:pt>
                <c:pt idx="141">
                  <c:v>-8.8425060740029604</c:v>
                </c:pt>
                <c:pt idx="142">
                  <c:v>-8.8140040839754565</c:v>
                </c:pt>
                <c:pt idx="143">
                  <c:v>-8.7854022718176257</c:v>
                </c:pt>
                <c:pt idx="144">
                  <c:v>-8.7566946241879293</c:v>
                </c:pt>
                <c:pt idx="145">
                  <c:v>-8.7278754269175742</c:v>
                </c:pt>
                <c:pt idx="146">
                  <c:v>-8.698939262866034</c:v>
                </c:pt>
                <c:pt idx="147">
                  <c:v>-8.6698810094984751</c:v>
                </c:pt>
                <c:pt idx="148">
                  <c:v>-8.6406958361941371</c:v>
                </c:pt>
                <c:pt idx="149">
                  <c:v>-8.6113792012955059</c:v>
                </c:pt>
                <c:pt idx="150">
                  <c:v>-8.5819268489088216</c:v>
                </c:pt>
                <c:pt idx="151">
                  <c:v>-8.5523348054670603</c:v>
                </c:pt>
                <c:pt idx="152">
                  <c:v>-8.5225993760670136</c:v>
                </c:pt>
                <c:pt idx="153">
                  <c:v>-8.4927171405924753</c:v>
                </c:pt>
                <c:pt idx="154">
                  <c:v>-8.4626849496359284</c:v>
                </c:pt>
                <c:pt idx="155">
                  <c:v>-8.4324999202312902</c:v>
                </c:pt>
                <c:pt idx="156">
                  <c:v>-8.4021594314104675</c:v>
                </c:pt>
                <c:pt idx="157">
                  <c:v>-8.3716611195965367</c:v>
                </c:pt>
                <c:pt idx="158">
                  <c:v>-8.3410028738464028</c:v>
                </c:pt>
                <c:pt idx="159">
                  <c:v>-8.3101828309556787</c:v>
                </c:pt>
                <c:pt idx="160">
                  <c:v>-8.2791993704384694</c:v>
                </c:pt>
                <c:pt idx="161">
                  <c:v>-8.248051109394547</c:v>
                </c:pt>
                <c:pt idx="162">
                  <c:v>-8.2167368972761672</c:v>
                </c:pt>
                <c:pt idx="163">
                  <c:v>-8.1852558105665665</c:v>
                </c:pt>
                <c:pt idx="164">
                  <c:v>-8.153607147381809</c:v>
                </c:pt>
                <c:pt idx="165">
                  <c:v>-8.1217904220073738</c:v>
                </c:pt>
                <c:pt idx="166">
                  <c:v>-8.0898053593804669</c:v>
                </c:pt>
                <c:pt idx="167">
                  <c:v>-8.0576518895286888</c:v>
                </c:pt>
                <c:pt idx="168">
                  <c:v>-8.025330141975239</c:v>
                </c:pt>
                <c:pt idx="169">
                  <c:v>-7.9928404401204416</c:v>
                </c:pt>
                <c:pt idx="170">
                  <c:v>-7.960183295608946</c:v>
                </c:pt>
                <c:pt idx="171">
                  <c:v>-7.9273594026914722</c:v>
                </c:pt>
                <c:pt idx="172">
                  <c:v>-7.8943696325895516</c:v>
                </c:pt>
                <c:pt idx="173">
                  <c:v>-7.8612150278712667</c:v>
                </c:pt>
                <c:pt idx="174">
                  <c:v>-7.8278967968455095</c:v>
                </c:pt>
                <c:pt idx="175">
                  <c:v>-7.7944163079818587</c:v>
                </c:pt>
                <c:pt idx="176">
                  <c:v>-7.7607750843627228</c:v>
                </c:pt>
                <c:pt idx="177">
                  <c:v>-7.7269747981739574</c:v>
                </c:pt>
                <c:pt idx="178">
                  <c:v>-7.6930172652397371</c:v>
                </c:pt>
                <c:pt idx="179">
                  <c:v>-7.6589044396070705</c:v>
                </c:pt>
                <c:pt idx="180">
                  <c:v>-7.6246384081848948</c:v>
                </c:pt>
                <c:pt idx="181">
                  <c:v>-7.5902213854423479</c:v>
                </c:pt>
                <c:pt idx="182">
                  <c:v>-7.5556557081704057</c:v>
                </c:pt>
                <c:pt idx="183">
                  <c:v>-7.5209438303107161</c:v>
                </c:pt>
                <c:pt idx="184">
                  <c:v>-7.4860883178551187</c:v>
                </c:pt>
                <c:pt idx="185">
                  <c:v>-7.4510918438189968</c:v>
                </c:pt>
                <c:pt idx="186">
                  <c:v>-7.4159571832913063</c:v>
                </c:pt>
                <c:pt idx="187">
                  <c:v>-7.3806872085637956</c:v>
                </c:pt>
                <c:pt idx="188">
                  <c:v>-7.3452848843416803</c:v>
                </c:pt>
                <c:pt idx="189">
                  <c:v>-7.3097532630377318</c:v>
                </c:pt>
                <c:pt idx="190">
                  <c:v>-7.2740954801514981</c:v>
                </c:pt>
                <c:pt idx="191">
                  <c:v>-7.2383147497351343</c:v>
                </c:pt>
                <c:pt idx="192">
                  <c:v>-7.2024143599470865</c:v>
                </c:pt>
                <c:pt idx="193">
                  <c:v>-7.1663976686946542</c:v>
                </c:pt>
                <c:pt idx="194">
                  <c:v>-7.1302680993662868</c:v>
                </c:pt>
                <c:pt idx="195">
                  <c:v>-7.0940291366542212</c:v>
                </c:pt>
                <c:pt idx="196">
                  <c:v>-7.0576843224679733</c:v>
                </c:pt>
                <c:pt idx="197">
                  <c:v>-7.0212372519389614</c:v>
                </c:pt>
                <c:pt idx="198">
                  <c:v>-6.9846915695164427</c:v>
                </c:pt>
                <c:pt idx="199">
                  <c:v>-6.9480509651547573</c:v>
                </c:pt>
                <c:pt idx="200">
                  <c:v>-6.9113191705918009</c:v>
                </c:pt>
                <c:pt idx="201">
                  <c:v>-6.8744999557184681</c:v>
                </c:pt>
                <c:pt idx="202">
                  <c:v>-6.8375971250387533</c:v>
                </c:pt>
                <c:pt idx="203">
                  <c:v>-6.8006145142200456</c:v>
                </c:pt>
                <c:pt idx="204">
                  <c:v>-6.7635559867331212</c:v>
                </c:pt>
                <c:pt idx="205">
                  <c:v>-6.7264254305811768</c:v>
                </c:pt>
                <c:pt idx="206">
                  <c:v>-6.6892267551172502</c:v>
                </c:pt>
                <c:pt idx="207">
                  <c:v>-6.651963887949254</c:v>
                </c:pt>
                <c:pt idx="208">
                  <c:v>-6.6146407719317866</c:v>
                </c:pt>
                <c:pt idx="209">
                  <c:v>-6.5772613622438598</c:v>
                </c:pt>
                <c:pt idx="210">
                  <c:v>-6.5398296235515989</c:v>
                </c:pt>
                <c:pt idx="211">
                  <c:v>-6.5023495272549434</c:v>
                </c:pt>
                <c:pt idx="212">
                  <c:v>-6.4648250488173291</c:v>
                </c:pt>
                <c:pt idx="213">
                  <c:v>-6.4272601651772838</c:v>
                </c:pt>
                <c:pt idx="214">
                  <c:v>-6.3896588522408777</c:v>
                </c:pt>
                <c:pt idx="215">
                  <c:v>-6.3520250824538795</c:v>
                </c:pt>
                <c:pt idx="216">
                  <c:v>-6.3143628224524981</c:v>
                </c:pt>
                <c:pt idx="217">
                  <c:v>-6.2766760307915597</c:v>
                </c:pt>
                <c:pt idx="218">
                  <c:v>-6.2389686557488933</c:v>
                </c:pt>
                <c:pt idx="219">
                  <c:v>-6.2012446332047926</c:v>
                </c:pt>
                <c:pt idx="220">
                  <c:v>-6.1635078845952993</c:v>
                </c:pt>
                <c:pt idx="221">
                  <c:v>-6.1257623149381057</c:v>
                </c:pt>
                <c:pt idx="222">
                  <c:v>-6.0880118109298547</c:v>
                </c:pt>
                <c:pt idx="223">
                  <c:v>-6.0502602391136007</c:v>
                </c:pt>
                <c:pt idx="224">
                  <c:v>-6.0125114441151872</c:v>
                </c:pt>
                <c:pt idx="225">
                  <c:v>-5.9747692469473197</c:v>
                </c:pt>
                <c:pt idx="226">
                  <c:v>-5.9370374433800706</c:v>
                </c:pt>
                <c:pt idx="227">
                  <c:v>-5.8993198023765991</c:v>
                </c:pt>
                <c:pt idx="228">
                  <c:v>-5.8616200645928256</c:v>
                </c:pt>
                <c:pt idx="229">
                  <c:v>-5.8239419409398465</c:v>
                </c:pt>
                <c:pt idx="230">
                  <c:v>-5.7862891112078394</c:v>
                </c:pt>
                <c:pt idx="231">
                  <c:v>-5.7486652227502422</c:v>
                </c:pt>
                <c:pt idx="232">
                  <c:v>-5.7110738892269746</c:v>
                </c:pt>
                <c:pt idx="233">
                  <c:v>-5.6735186894055065</c:v>
                </c:pt>
                <c:pt idx="234">
                  <c:v>-5.6360031660185435</c:v>
                </c:pt>
                <c:pt idx="235">
                  <c:v>-5.5985308246771339</c:v>
                </c:pt>
                <c:pt idx="236">
                  <c:v>-5.5611051328380263</c:v>
                </c:pt>
                <c:pt idx="237">
                  <c:v>-5.5237295188240605</c:v>
                </c:pt>
                <c:pt idx="238">
                  <c:v>-5.4864073708964494</c:v>
                </c:pt>
                <c:pt idx="239">
                  <c:v>-5.4491420363777694</c:v>
                </c:pt>
                <c:pt idx="240">
                  <c:v>-5.4119368208245158</c:v>
                </c:pt>
                <c:pt idx="241">
                  <c:v>-5.3747949872480767</c:v>
                </c:pt>
                <c:pt idx="242">
                  <c:v>-5.337719755382988</c:v>
                </c:pt>
                <c:pt idx="243">
                  <c:v>-5.3007143010013644</c:v>
                </c:pt>
                <c:pt idx="244">
                  <c:v>-5.2637817552723885</c:v>
                </c:pt>
                <c:pt idx="245">
                  <c:v>-5.2269252041657435</c:v>
                </c:pt>
                <c:pt idx="246">
                  <c:v>-5.1901476878979418</c:v>
                </c:pt>
                <c:pt idx="247">
                  <c:v>-5.1534522004204444</c:v>
                </c:pt>
                <c:pt idx="248">
                  <c:v>-5.1168416889485187</c:v>
                </c:pt>
                <c:pt idx="249">
                  <c:v>-5.0803190535298013</c:v>
                </c:pt>
                <c:pt idx="250">
                  <c:v>-5.0438871466514961</c:v>
                </c:pt>
                <c:pt idx="251">
                  <c:v>-5.0075487728852242</c:v>
                </c:pt>
                <c:pt idx="252">
                  <c:v>-4.9713066885684905</c:v>
                </c:pt>
                <c:pt idx="253">
                  <c:v>-4.9351636015217641</c:v>
                </c:pt>
                <c:pt idx="254">
                  <c:v>-4.8991221708002186</c:v>
                </c:pt>
                <c:pt idx="255">
                  <c:v>-4.8631850064791271</c:v>
                </c:pt>
                <c:pt idx="256">
                  <c:v>-4.8273546694719682</c:v>
                </c:pt>
                <c:pt idx="257">
                  <c:v>-4.791633671380306</c:v>
                </c:pt>
                <c:pt idx="258">
                  <c:v>-4.7560244743744988</c:v>
                </c:pt>
                <c:pt idx="259">
                  <c:v>-4.7205294911043261</c:v>
                </c:pt>
                <c:pt idx="260">
                  <c:v>-4.6851510846386208</c:v>
                </c:pt>
                <c:pt idx="261">
                  <c:v>-4.649891568433028</c:v>
                </c:pt>
                <c:pt idx="262">
                  <c:v>-4.6147532063249974</c:v>
                </c:pt>
                <c:pt idx="263">
                  <c:v>-4.5797382125551644</c:v>
                </c:pt>
                <c:pt idx="264">
                  <c:v>-4.5448487518142393</c:v>
                </c:pt>
                <c:pt idx="265">
                  <c:v>-4.5100869393145988</c:v>
                </c:pt>
                <c:pt idx="266">
                  <c:v>-4.4754548408857389</c:v>
                </c:pt>
                <c:pt idx="267">
                  <c:v>-4.4409544730927717</c:v>
                </c:pt>
                <c:pt idx="268">
                  <c:v>-4.4065878033771835</c:v>
                </c:pt>
                <c:pt idx="269">
                  <c:v>-4.3723567502190761</c:v>
                </c:pt>
                <c:pt idx="270">
                  <c:v>-4.338263183320084</c:v>
                </c:pt>
                <c:pt idx="271">
                  <c:v>-4.3043089238062651</c:v>
                </c:pt>
                <c:pt idx="272">
                  <c:v>-4.2704957444501783</c:v>
                </c:pt>
                <c:pt idx="273">
                  <c:v>-4.2368253699114309</c:v>
                </c:pt>
                <c:pt idx="274">
                  <c:v>-4.2032994769949887</c:v>
                </c:pt>
                <c:pt idx="275">
                  <c:v>-4.1699196949265422</c:v>
                </c:pt>
                <c:pt idx="276">
                  <c:v>-4.1366876056442159</c:v>
                </c:pt>
                <c:pt idx="277">
                  <c:v>-4.1036047441059891</c:v>
                </c:pt>
                <c:pt idx="278">
                  <c:v>-4.0706725986121217</c:v>
                </c:pt>
                <c:pt idx="279">
                  <c:v>-4.037892611141956</c:v>
                </c:pt>
                <c:pt idx="280">
                  <c:v>-4.0052661777044607</c:v>
                </c:pt>
                <c:pt idx="281">
                  <c:v>-3.9727946487018668</c:v>
                </c:pt>
                <c:pt idx="282">
                  <c:v>-3.9404793293058296</c:v>
                </c:pt>
                <c:pt idx="283">
                  <c:v>-3.90832147984547</c:v>
                </c:pt>
                <c:pt idx="284">
                  <c:v>-3.8763223162067391</c:v>
                </c:pt>
                <c:pt idx="285">
                  <c:v>-3.8444830102425271</c:v>
                </c:pt>
                <c:pt idx="286">
                  <c:v>-3.8128046901929524</c:v>
                </c:pt>
                <c:pt idx="287">
                  <c:v>-3.7812884411152865</c:v>
                </c:pt>
                <c:pt idx="288">
                  <c:v>-3.7499353053229791</c:v>
                </c:pt>
                <c:pt idx="289">
                  <c:v>-3.7187462828332531</c:v>
                </c:pt>
                <c:pt idx="290">
                  <c:v>-3.6877223318227808</c:v>
                </c:pt>
                <c:pt idx="291">
                  <c:v>-3.6568643690909131</c:v>
                </c:pt>
                <c:pt idx="292">
                  <c:v>-3.6261732705299972</c:v>
                </c:pt>
                <c:pt idx="293">
                  <c:v>-3.5956498716023004</c:v>
                </c:pt>
                <c:pt idx="294">
                  <c:v>-3.5652949678230845</c:v>
                </c:pt>
                <c:pt idx="295">
                  <c:v>-3.5351093152493585</c:v>
                </c:pt>
                <c:pt idx="296">
                  <c:v>-3.5050936309739011</c:v>
                </c:pt>
                <c:pt idx="297">
                  <c:v>-3.4752485936241095</c:v>
                </c:pt>
                <c:pt idx="298">
                  <c:v>-3.4455748438652467</c:v>
                </c:pt>
                <c:pt idx="299">
                  <c:v>-3.4160729849077089</c:v>
                </c:pt>
                <c:pt idx="300">
                  <c:v>-3.3867435830178927</c:v>
                </c:pt>
                <c:pt idx="301">
                  <c:v>-3.3575871680322962</c:v>
                </c:pt>
                <c:pt idx="302">
                  <c:v>-3.3286042338744828</c:v>
                </c:pt>
                <c:pt idx="303">
                  <c:v>-3.2997952390745233</c:v>
                </c:pt>
                <c:pt idx="304">
                  <c:v>-3.2711606072905948</c:v>
                </c:pt>
                <c:pt idx="305">
                  <c:v>-3.2427007278323821</c:v>
                </c:pt>
                <c:pt idx="306">
                  <c:v>-3.2144159561859489</c:v>
                </c:pt>
                <c:pt idx="307">
                  <c:v>-3.1863066145397596</c:v>
                </c:pt>
                <c:pt idx="308">
                  <c:v>-3.1583729923115458</c:v>
                </c:pt>
                <c:pt idx="309">
                  <c:v>-3.1306153466757216</c:v>
                </c:pt>
                <c:pt idx="310">
                  <c:v>-3.1030339030910374</c:v>
                </c:pt>
                <c:pt idx="311">
                  <c:v>-3.0756288558282145</c:v>
                </c:pt>
                <c:pt idx="312">
                  <c:v>-3.0484003684972789</c:v>
                </c:pt>
                <c:pt idx="313">
                  <c:v>-3.0213485745743265</c:v>
                </c:pt>
                <c:pt idx="314">
                  <c:v>-2.9944735779274696</c:v>
                </c:pt>
                <c:pt idx="315">
                  <c:v>-2.96777545334173</c:v>
                </c:pt>
                <c:pt idx="316">
                  <c:v>-2.9412542470426342</c:v>
                </c:pt>
                <c:pt idx="317">
                  <c:v>-2.9149099772182652</c:v>
                </c:pt>
                <c:pt idx="318">
                  <c:v>-2.8887426345396046</c:v>
                </c:pt>
                <c:pt idx="319">
                  <c:v>-2.8627521826788955</c:v>
                </c:pt>
                <c:pt idx="320">
                  <c:v>-2.8369385588258575</c:v>
                </c:pt>
                <c:pt idx="321">
                  <c:v>-2.8113016742015562</c:v>
                </c:pt>
                <c:pt idx="322">
                  <c:v>-2.7858414145697301</c:v>
                </c:pt>
                <c:pt idx="323">
                  <c:v>-2.7605576407454091</c:v>
                </c:pt>
                <c:pt idx="324">
                  <c:v>-2.7354501891006446</c:v>
                </c:pt>
                <c:pt idx="325">
                  <c:v>-2.7105188720671833</c:v>
                </c:pt>
                <c:pt idx="326">
                  <c:v>-2.6857634786359519</c:v>
                </c:pt>
                <c:pt idx="327">
                  <c:v>-2.661183774853165</c:v>
                </c:pt>
                <c:pt idx="328">
                  <c:v>-2.6367795043129556</c:v>
                </c:pt>
                <c:pt idx="329">
                  <c:v>-2.6125503886463575</c:v>
                </c:pt>
                <c:pt idx="330">
                  <c:v>-2.5884961280065211</c:v>
                </c:pt>
                <c:pt idx="331">
                  <c:v>-2.5646164015500634</c:v>
                </c:pt>
                <c:pt idx="332">
                  <c:v>-2.5409108679143895</c:v>
                </c:pt>
                <c:pt idx="333">
                  <c:v>-2.5173791656909277</c:v>
                </c:pt>
                <c:pt idx="334">
                  <c:v>-2.4940209138941158</c:v>
                </c:pt>
                <c:pt idx="335">
                  <c:v>-2.4708357124261147</c:v>
                </c:pt>
                <c:pt idx="336">
                  <c:v>-2.44782314253706</c:v>
                </c:pt>
                <c:pt idx="337">
                  <c:v>-2.4249827672808708</c:v>
                </c:pt>
                <c:pt idx="338">
                  <c:v>-2.4023141319664409</c:v>
                </c:pt>
                <c:pt idx="339">
                  <c:v>-2.3798167646041923</c:v>
                </c:pt>
                <c:pt idx="340">
                  <c:v>-2.357490176347917</c:v>
                </c:pt>
                <c:pt idx="341">
                  <c:v>-2.3353338619317956</c:v>
                </c:pt>
                <c:pt idx="342">
                  <c:v>-2.3133473001025955</c:v>
                </c:pt>
                <c:pt idx="343">
                  <c:v>-2.2915299540469247</c:v>
                </c:pt>
                <c:pt idx="344">
                  <c:v>-2.2698812718135635</c:v>
                </c:pt>
                <c:pt idx="345">
                  <c:v>-2.2484006867307542</c:v>
                </c:pt>
                <c:pt idx="346">
                  <c:v>-2.227087617818448</c:v>
                </c:pt>
                <c:pt idx="347">
                  <c:v>-2.2059414701954667</c:v>
                </c:pt>
                <c:pt idx="348">
                  <c:v>-2.18496163548153</c:v>
                </c:pt>
                <c:pt idx="349">
                  <c:v>-2.1641474921941279</c:v>
                </c:pt>
                <c:pt idx="350">
                  <c:v>-2.1434984061401972</c:v>
                </c:pt>
                <c:pt idx="351">
                  <c:v>-2.1230137308026089</c:v>
                </c:pt>
                <c:pt idx="352">
                  <c:v>-2.1026928077214135</c:v>
                </c:pt>
                <c:pt idx="353">
                  <c:v>-2.0825349668698321</c:v>
                </c:pt>
                <c:pt idx="354">
                  <c:v>-2.0625395270250131</c:v>
                </c:pt>
                <c:pt idx="355">
                  <c:v>-2.0427057961335002</c:v>
                </c:pt>
                <c:pt idx="356">
                  <c:v>-2.0230330716714358</c:v>
                </c:pt>
                <c:pt idx="357">
                  <c:v>-2.0035206409994837</c:v>
                </c:pt>
                <c:pt idx="358">
                  <c:v>-1.984167781712463</c:v>
                </c:pt>
                <c:pt idx="359">
                  <c:v>-1.964973761983722</c:v>
                </c:pt>
                <c:pt idx="360">
                  <c:v>-1.9459378409042287</c:v>
                </c:pt>
                <c:pt idx="361">
                  <c:v>-1.9270592688164001</c:v>
                </c:pt>
                <c:pt idx="362">
                  <c:v>-1.9083372876426674</c:v>
                </c:pt>
                <c:pt idx="363">
                  <c:v>-1.8897711312088159</c:v>
                </c:pt>
                <c:pt idx="364">
                  <c:v>-1.8713600255620815</c:v>
                </c:pt>
                <c:pt idx="365">
                  <c:v>-1.8531031892840417</c:v>
                </c:pt>
                <c:pt idx="366">
                  <c:v>-1.8349998337983218</c:v>
                </c:pt>
                <c:pt idx="367">
                  <c:v>-1.8170491636731132</c:v>
                </c:pt>
                <c:pt idx="368">
                  <c:v>-1.7992503769185664</c:v>
                </c:pt>
                <c:pt idx="369">
                  <c:v>-1.7816026652790349</c:v>
                </c:pt>
                <c:pt idx="370">
                  <c:v>-1.7641052145202618</c:v>
                </c:pt>
                <c:pt idx="371">
                  <c:v>-1.7467572047114484</c:v>
                </c:pt>
                <c:pt idx="372">
                  <c:v>-1.7295578105023317</c:v>
                </c:pt>
                <c:pt idx="373">
                  <c:v>-1.712506201395227</c:v>
                </c:pt>
                <c:pt idx="374">
                  <c:v>-1.6956015420121204</c:v>
                </c:pt>
                <c:pt idx="375">
                  <c:v>-1.6788429923567989</c:v>
                </c:pt>
              </c:numCache>
            </c:numRef>
          </c:yVal>
        </c:ser>
        <c:axId val="111092864"/>
        <c:axId val="111094784"/>
      </c:scatterChart>
      <c:valAx>
        <c:axId val="11109286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11094784"/>
        <c:crosses val="autoZero"/>
        <c:crossBetween val="midCat"/>
      </c:valAx>
      <c:valAx>
        <c:axId val="1110947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Object</a:t>
                </a:r>
                <a:r>
                  <a:rPr lang="en-GB" baseline="0"/>
                  <a:t> acceleration /ms^-2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110928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100"/>
              <a:t>Object</a:t>
            </a:r>
            <a:r>
              <a:rPr lang="en-GB" sz="1100" baseline="0"/>
              <a:t> x,y vs time</a:t>
            </a:r>
            <a:endParaRPr lang="en-GB" sz="1100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x vs 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Projectile!$A$24:$A$399</c:f>
              <c:numCache>
                <c:formatCode>0.000</c:formatCode>
                <c:ptCount val="37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</c:numCache>
            </c:numRef>
          </c:xVal>
          <c:yVal>
            <c:numRef>
              <c:f>Projectile!$B$24:$B$399</c:f>
              <c:numCache>
                <c:formatCode>0.000</c:formatCode>
                <c:ptCount val="376"/>
                <c:pt idx="0">
                  <c:v>0</c:v>
                </c:pt>
                <c:pt idx="1">
                  <c:v>0.14090163275313738</c:v>
                </c:pt>
                <c:pt idx="2">
                  <c:v>0.28078253972499473</c:v>
                </c:pt>
                <c:pt idx="3">
                  <c:v>0.41966089847809274</c:v>
                </c:pt>
                <c:pt idx="4">
                  <c:v>0.5575544357111919</c:v>
                </c:pt>
                <c:pt idx="5">
                  <c:v>0.69448044178829826</c:v>
                </c:pt>
                <c:pt idx="6">
                  <c:v>0.83045578467593872</c:v>
                </c:pt>
                <c:pt idx="7">
                  <c:v>0.96549692331704096</c:v>
                </c:pt>
                <c:pt idx="8">
                  <c:v>1.0996199204681743</c:v>
                </c:pt>
                <c:pt idx="9">
                  <c:v>1.232840455025429</c:v>
                </c:pt>
                <c:pt idx="10">
                  <c:v>1.3651738338628288</c:v>
                </c:pt>
                <c:pt idx="11">
                  <c:v>1.4966350032058624</c:v>
                </c:pt>
                <c:pt idx="12">
                  <c:v>1.6272385595615142</c:v>
                </c:pt>
                <c:pt idx="13">
                  <c:v>1.7569987602250143</c:v>
                </c:pt>
                <c:pt idx="14">
                  <c:v>1.8859295333824642</c:v>
                </c:pt>
                <c:pt idx="15">
                  <c:v>2.0140444878274746</c:v>
                </c:pt>
                <c:pt idx="16">
                  <c:v>2.1413569223090096</c:v>
                </c:pt>
                <c:pt idx="17">
                  <c:v>2.2678798345267341</c:v>
                </c:pt>
                <c:pt idx="18">
                  <c:v>2.3936259297893159</c:v>
                </c:pt>
                <c:pt idx="19">
                  <c:v>2.5186076293503517</c:v>
                </c:pt>
                <c:pt idx="20">
                  <c:v>2.6428370784358353</c:v>
                </c:pt>
                <c:pt idx="21">
                  <c:v>2.766326153976379</c:v>
                </c:pt>
                <c:pt idx="22">
                  <c:v>2.8890864720567495</c:v>
                </c:pt>
                <c:pt idx="23">
                  <c:v>3.0111293950946405</c:v>
                </c:pt>
                <c:pt idx="24">
                  <c:v>3.1324660387600298</c:v>
                </c:pt>
                <c:pt idx="25">
                  <c:v>3.2531072786458992</c:v>
                </c:pt>
                <c:pt idx="26">
                  <c:v>3.3730637567005806</c:v>
                </c:pt>
                <c:pt idx="27">
                  <c:v>3.492345887431493</c:v>
                </c:pt>
                <c:pt idx="28">
                  <c:v>3.6109638638895634</c:v>
                </c:pt>
                <c:pt idx="29">
                  <c:v>3.7289276634431889</c:v>
                </c:pt>
                <c:pt idx="30">
                  <c:v>3.8462470533501718</c:v>
                </c:pt>
                <c:pt idx="31">
                  <c:v>3.9629315961356726</c:v>
                </c:pt>
                <c:pt idx="32">
                  <c:v>4.0789906547838415</c:v>
                </c:pt>
                <c:pt idx="33">
                  <c:v>4.1944333977504433</c:v>
                </c:pt>
                <c:pt idx="34">
                  <c:v>4.3092688038034508</c:v>
                </c:pt>
                <c:pt idx="35">
                  <c:v>4.4235056666982677</c:v>
                </c:pt>
                <c:pt idx="36">
                  <c:v>4.5371525996939379</c:v>
                </c:pt>
                <c:pt idx="37">
                  <c:v>4.6502180399164184</c:v>
                </c:pt>
                <c:pt idx="38">
                  <c:v>4.7627102525747187</c:v>
                </c:pt>
                <c:pt idx="39">
                  <c:v>4.8746373350354597</c:v>
                </c:pt>
                <c:pt idx="40">
                  <c:v>4.986007220761147</c:v>
                </c:pt>
                <c:pt idx="41">
                  <c:v>5.0968276831172599</c:v>
                </c:pt>
                <c:pt idx="42">
                  <c:v>5.2071063390529932</c:v>
                </c:pt>
                <c:pt idx="43">
                  <c:v>5.3168506526603174</c:v>
                </c:pt>
                <c:pt idx="44">
                  <c:v>5.4260679386158142</c:v>
                </c:pt>
                <c:pt idx="45">
                  <c:v>5.5347653655095614</c:v>
                </c:pt>
                <c:pt idx="46">
                  <c:v>5.6429499590651595</c:v>
                </c:pt>
                <c:pt idx="47">
                  <c:v>5.750628605254831</c:v>
                </c:pt>
                <c:pt idx="48">
                  <c:v>5.857808053313371</c:v>
                </c:pt>
                <c:pt idx="49">
                  <c:v>5.9644949186545597</c:v>
                </c:pt>
                <c:pt idx="50">
                  <c:v>6.0706956856935221</c:v>
                </c:pt>
                <c:pt idx="51">
                  <c:v>6.1764167105783798</c:v>
                </c:pt>
                <c:pt idx="52">
                  <c:v>6.2816642238344036</c:v>
                </c:pt>
                <c:pt idx="53">
                  <c:v>6.3864443329237668</c:v>
                </c:pt>
                <c:pt idx="54">
                  <c:v>6.4907630247238775</c:v>
                </c:pt>
                <c:pt idx="55">
                  <c:v>6.5946261679271538</c:v>
                </c:pt>
                <c:pt idx="56">
                  <c:v>6.6980395153650152</c:v>
                </c:pt>
                <c:pt idx="57">
                  <c:v>6.8010087062587479</c:v>
                </c:pt>
                <c:pt idx="58">
                  <c:v>6.9035392683998289</c:v>
                </c:pt>
                <c:pt idx="59">
                  <c:v>7.0056366202621847</c:v>
                </c:pt>
                <c:pt idx="60">
                  <c:v>7.1073060730487949</c:v>
                </c:pt>
                <c:pt idx="61">
                  <c:v>7.2085528326749539</c:v>
                </c:pt>
                <c:pt idx="62">
                  <c:v>7.3093820016904525</c:v>
                </c:pt>
                <c:pt idx="63">
                  <c:v>7.4097985811428364</c:v>
                </c:pt>
                <c:pt idx="64">
                  <c:v>7.5098074723838728</c:v>
                </c:pt>
                <c:pt idx="65">
                  <c:v>7.6094134788212502</c:v>
                </c:pt>
                <c:pt idx="66">
                  <c:v>7.7086213076175119</c:v>
                </c:pt>
                <c:pt idx="67">
                  <c:v>7.8074355713381394</c:v>
                </c:pt>
                <c:pt idx="68">
                  <c:v>7.9058607895506681</c:v>
                </c:pt>
                <c:pt idx="69">
                  <c:v>8.0039013903766509</c:v>
                </c:pt>
                <c:pt idx="70">
                  <c:v>8.1015617119982419</c:v>
                </c:pt>
                <c:pt idx="71">
                  <c:v>8.1988460041211368</c:v>
                </c:pt>
                <c:pt idx="72">
                  <c:v>8.2957584293955478</c:v>
                </c:pt>
                <c:pt idx="73">
                  <c:v>8.3923030647968435</c:v>
                </c:pt>
                <c:pt idx="74">
                  <c:v>8.4884839029674772</c:v>
                </c:pt>
                <c:pt idx="75">
                  <c:v>8.5843048535217523</c:v>
                </c:pt>
                <c:pt idx="76">
                  <c:v>8.6797697443149602</c:v>
                </c:pt>
                <c:pt idx="77">
                  <c:v>8.7748823226783852</c:v>
                </c:pt>
                <c:pt idx="78">
                  <c:v>8.8696462566216248</c:v>
                </c:pt>
                <c:pt idx="79">
                  <c:v>8.9640651360036756</c:v>
                </c:pt>
                <c:pt idx="80">
                  <c:v>9.0581424736741791</c:v>
                </c:pt>
                <c:pt idx="81">
                  <c:v>9.1518817065861793</c:v>
                </c:pt>
                <c:pt idx="82">
                  <c:v>9.2452861968817537</c:v>
                </c:pt>
                <c:pt idx="83">
                  <c:v>9.338359232951829</c:v>
                </c:pt>
                <c:pt idx="84">
                  <c:v>9.4311040304714595</c:v>
                </c:pt>
                <c:pt idx="85">
                  <c:v>9.5235237334118388</c:v>
                </c:pt>
                <c:pt idx="86">
                  <c:v>9.6156214150302688</c:v>
                </c:pt>
                <c:pt idx="87">
                  <c:v>9.7074000788393029</c:v>
                </c:pt>
                <c:pt idx="88">
                  <c:v>9.7988626595562458</c:v>
                </c:pt>
                <c:pt idx="89">
                  <c:v>9.8900120240341653</c:v>
                </c:pt>
                <c:pt idx="90">
                  <c:v>9.9808509721755314</c:v>
                </c:pt>
                <c:pt idx="91">
                  <c:v>10.071382237829626</c:v>
                </c:pt>
                <c:pt idx="92">
                  <c:v>10.161608489674759</c:v>
                </c:pt>
                <c:pt idx="93">
                  <c:v>10.251532332086377</c:v>
                </c:pt>
                <c:pt idx="94">
                  <c:v>10.341156305992065</c:v>
                </c:pt>
                <c:pt idx="95">
                  <c:v>10.430482889714449</c:v>
                </c:pt>
                <c:pt idx="96">
                  <c:v>10.519514499802977</c:v>
                </c:pt>
                <c:pt idx="97">
                  <c:v>10.608253491855493</c:v>
                </c:pt>
                <c:pt idx="98">
                  <c:v>10.696702161330551</c:v>
                </c:pt>
                <c:pt idx="99">
                  <c:v>10.784862744351308</c:v>
                </c:pt>
                <c:pt idx="100">
                  <c:v>10.872737418501869</c:v>
                </c:pt>
                <c:pt idx="101">
                  <c:v>10.960328303616899</c:v>
                </c:pt>
                <c:pt idx="102">
                  <c:v>11.047637462565275</c:v>
                </c:pt>
                <c:pt idx="103">
                  <c:v>11.134666902028533</c:v>
                </c:pt>
                <c:pt idx="104">
                  <c:v>11.22141857327482</c:v>
                </c:pt>
                <c:pt idx="105">
                  <c:v>11.307894372929031</c:v>
                </c:pt>
                <c:pt idx="106">
                  <c:v>11.39409614373978</c:v>
                </c:pt>
                <c:pt idx="107">
                  <c:v>11.4800256753438</c:v>
                </c:pt>
                <c:pt idx="108">
                  <c:v>11.565684705028335</c:v>
                </c:pt>
                <c:pt idx="109">
                  <c:v>11.651074918492077</c:v>
                </c:pt>
                <c:pt idx="110">
                  <c:v>11.736197950605099</c:v>
                </c:pt>
                <c:pt idx="111">
                  <c:v>11.821055386168284</c:v>
                </c:pt>
                <c:pt idx="112">
                  <c:v>11.905648760672605</c:v>
                </c:pt>
                <c:pt idx="113">
                  <c:v>11.989979561058679</c:v>
                </c:pt>
                <c:pt idx="114">
                  <c:v>12.074049226476886</c:v>
                </c:pt>
                <c:pt idx="115">
                  <c:v>12.15785914904837</c:v>
                </c:pt>
                <c:pt idx="116">
                  <c:v>12.241410674627158</c:v>
                </c:pt>
                <c:pt idx="117">
                  <c:v>12.324705103563604</c:v>
                </c:pt>
                <c:pt idx="118">
                  <c:v>12.40774369146936</c:v>
                </c:pt>
                <c:pt idx="119">
                  <c:v>12.490527649983958</c:v>
                </c:pt>
                <c:pt idx="120">
                  <c:v>12.573058147543149</c:v>
                </c:pt>
                <c:pt idx="121">
                  <c:v>12.655336310149011</c:v>
                </c:pt>
                <c:pt idx="122">
                  <c:v>12.737363222141878</c:v>
                </c:pt>
                <c:pt idx="123">
                  <c:v>12.819139926974065</c:v>
                </c:pt>
                <c:pt idx="124">
                  <c:v>12.900667427985329</c:v>
                </c:pt>
                <c:pt idx="125">
                  <c:v>12.98194668918001</c:v>
                </c:pt>
                <c:pt idx="126">
                  <c:v>13.062978636005699</c:v>
                </c:pt>
                <c:pt idx="127">
                  <c:v>13.143764156133333</c:v>
                </c:pt>
                <c:pt idx="128">
                  <c:v>13.224304100238504</c:v>
                </c:pt>
                <c:pt idx="129">
                  <c:v>13.304599282783812</c:v>
                </c:pt>
                <c:pt idx="130">
                  <c:v>13.384650482802016</c:v>
                </c:pt>
                <c:pt idx="131">
                  <c:v>13.464458444679746</c:v>
                </c:pt>
                <c:pt idx="132">
                  <c:v>13.544023878941497</c:v>
                </c:pt>
                <c:pt idx="133">
                  <c:v>13.623347463033621</c:v>
                </c:pt>
                <c:pt idx="134">
                  <c:v>13.702429842108012</c:v>
                </c:pt>
                <c:pt idx="135">
                  <c:v>13.781271629805135</c:v>
                </c:pt>
                <c:pt idx="136">
                  <c:v>13.859873409036094</c:v>
                </c:pt>
                <c:pt idx="137">
                  <c:v>13.938235732763374</c:v>
                </c:pt>
                <c:pt idx="138">
                  <c:v>14.016359124779873</c:v>
                </c:pt>
                <c:pt idx="139">
                  <c:v>14.0942440804859</c:v>
                </c:pt>
                <c:pt idx="140">
                  <c:v>14.171891067663719</c:v>
                </c:pt>
                <c:pt idx="141">
                  <c:v>14.249300527249286</c:v>
                </c:pt>
                <c:pt idx="142">
                  <c:v>14.326472874100775</c:v>
                </c:pt>
                <c:pt idx="143">
                  <c:v>14.403408497763531</c:v>
                </c:pt>
                <c:pt idx="144">
                  <c:v>14.480107763231036</c:v>
                </c:pt>
                <c:pt idx="145">
                  <c:v>14.556571011701529</c:v>
                </c:pt>
                <c:pt idx="146">
                  <c:v>14.63279856132988</c:v>
                </c:pt>
                <c:pt idx="147">
                  <c:v>14.708790707974361</c:v>
                </c:pt>
                <c:pt idx="148">
                  <c:v>14.784547725937923</c:v>
                </c:pt>
                <c:pt idx="149">
                  <c:v>14.860069868703635</c:v>
                </c:pt>
                <c:pt idx="150">
                  <c:v>14.935357369663924</c:v>
                </c:pt>
                <c:pt idx="151">
                  <c:v>15.010410442843257</c:v>
                </c:pt>
                <c:pt idx="152">
                  <c:v>15.085229283613947</c:v>
                </c:pt>
                <c:pt idx="153">
                  <c:v>15.159814069404757</c:v>
                </c:pt>
                <c:pt idx="154">
                  <c:v>15.23416496040198</c:v>
                </c:pt>
                <c:pt idx="155">
                  <c:v>15.308282100242691</c:v>
                </c:pt>
                <c:pt idx="156">
                  <c:v>15.382165616699906</c:v>
                </c:pt>
                <c:pt idx="157">
                  <c:v>15.455815622359344</c:v>
                </c:pt>
                <c:pt idx="158">
                  <c:v>15.529232215287555</c:v>
                </c:pt>
                <c:pt idx="159">
                  <c:v>15.60241547969116</c:v>
                </c:pt>
                <c:pt idx="160">
                  <c:v>15.67536548656696</c:v>
                </c:pt>
                <c:pt idx="161">
                  <c:v>15.748082294342709</c:v>
                </c:pt>
                <c:pt idx="162">
                  <c:v>15.820565949508351</c:v>
                </c:pt>
                <c:pt idx="163">
                  <c:v>15.892816487237521</c:v>
                </c:pt>
                <c:pt idx="164">
                  <c:v>15.96483393199914</c:v>
                </c:pt>
                <c:pt idx="165">
                  <c:v>16.036618298158945</c:v>
                </c:pt>
                <c:pt idx="166">
                  <c:v>16.108169590570817</c:v>
                </c:pt>
                <c:pt idx="167">
                  <c:v>16.179487805157766</c:v>
                </c:pt>
                <c:pt idx="168">
                  <c:v>16.250572929482445</c:v>
                </c:pt>
                <c:pt idx="169">
                  <c:v>16.321424943307132</c:v>
                </c:pt>
                <c:pt idx="170">
                  <c:v>16.392043819143037</c:v>
                </c:pt>
                <c:pt idx="171">
                  <c:v>16.462429522788899</c:v>
                </c:pt>
                <c:pt idx="172">
                  <c:v>16.532582013858786</c:v>
                </c:pt>
                <c:pt idx="173">
                  <c:v>16.602501246299067</c:v>
                </c:pt>
                <c:pt idx="174">
                  <c:v>16.672187168894474</c:v>
                </c:pt>
                <c:pt idx="175">
                  <c:v>16.741639725763303</c:v>
                </c:pt>
                <c:pt idx="176">
                  <c:v>16.810858856841644</c:v>
                </c:pt>
                <c:pt idx="177">
                  <c:v>16.879844498356722</c:v>
                </c:pt>
                <c:pt idx="178">
                  <c:v>16.948596583289273</c:v>
                </c:pt>
                <c:pt idx="179">
                  <c:v>17.017115041825068</c:v>
                </c:pt>
                <c:pt idx="180">
                  <c:v>17.085399801795496</c:v>
                </c:pt>
                <c:pt idx="181">
                  <c:v>17.153450789107321</c:v>
                </c:pt>
                <c:pt idx="182">
                  <c:v>17.22126792816163</c:v>
                </c:pt>
                <c:pt idx="183">
                  <c:v>17.288851142262025</c:v>
                </c:pt>
                <c:pt idx="184">
                  <c:v>17.35620035401211</c:v>
                </c:pt>
                <c:pt idx="185">
                  <c:v>17.423315485702329</c:v>
                </c:pt>
                <c:pt idx="186">
                  <c:v>17.490196459686263</c:v>
                </c:pt>
                <c:pt idx="187">
                  <c:v>17.556843198746449</c:v>
                </c:pt>
                <c:pt idx="188">
                  <c:v>17.623255626449762</c:v>
                </c:pt>
                <c:pt idx="189">
                  <c:v>17.689433667492526</c:v>
                </c:pt>
                <c:pt idx="190">
                  <c:v>17.755377248035398</c:v>
                </c:pt>
                <c:pt idx="191">
                  <c:v>17.821086296028135</c:v>
                </c:pt>
                <c:pt idx="192">
                  <c:v>17.886560741524377</c:v>
                </c:pt>
                <c:pt idx="193">
                  <c:v>17.951800516986523</c:v>
                </c:pt>
                <c:pt idx="194">
                  <c:v>18.01680555758081</c:v>
                </c:pt>
                <c:pt idx="195">
                  <c:v>18.081575801462755</c:v>
                </c:pt>
                <c:pt idx="196">
                  <c:v>18.146111190053045</c:v>
                </c:pt>
                <c:pt idx="197">
                  <c:v>18.210411668304012</c:v>
                </c:pt>
                <c:pt idx="198">
                  <c:v>18.274477184956808</c:v>
                </c:pt>
                <c:pt idx="199">
                  <c:v>18.338307692789428</c:v>
                </c:pt>
                <c:pt idx="200">
                  <c:v>18.401903148855705</c:v>
                </c:pt>
                <c:pt idx="201">
                  <c:v>18.465263514715403</c:v>
                </c:pt>
                <c:pt idx="202">
                  <c:v>18.528388756655549</c:v>
                </c:pt>
                <c:pt idx="203">
                  <c:v>18.591278845903155</c:v>
                </c:pt>
                <c:pt idx="204">
                  <c:v>18.653933758829432</c:v>
                </c:pt>
                <c:pt idx="205">
                  <c:v>18.716353477145688</c:v>
                </c:pt>
                <c:pt idx="206">
                  <c:v>18.778537988090989</c:v>
                </c:pt>
                <c:pt idx="207">
                  <c:v>18.84048728461179</c:v>
                </c:pt>
                <c:pt idx="208">
                  <c:v>18.902201365533614</c:v>
                </c:pt>
                <c:pt idx="209">
                  <c:v>18.963680235724969</c:v>
                </c:pt>
                <c:pt idx="210">
                  <c:v>19.024923906253619</c:v>
                </c:pt>
                <c:pt idx="211">
                  <c:v>19.085932394535384</c:v>
                </c:pt>
                <c:pt idx="212">
                  <c:v>19.146705724475545</c:v>
                </c:pt>
                <c:pt idx="213">
                  <c:v>19.207243926603077</c:v>
                </c:pt>
                <c:pt idx="214">
                  <c:v>19.267547038197801</c:v>
                </c:pt>
                <c:pt idx="215">
                  <c:v>19.327615103410604</c:v>
                </c:pt>
                <c:pt idx="216">
                  <c:v>19.387448173376896</c:v>
                </c:pt>
                <c:pt idx="217">
                  <c:v>19.447046306323401</c:v>
                </c:pt>
                <c:pt idx="218">
                  <c:v>19.506409567668456</c:v>
                </c:pt>
                <c:pt idx="219">
                  <c:v>19.565538030115949</c:v>
                </c:pt>
                <c:pt idx="220">
                  <c:v>19.624431773743023</c:v>
                </c:pt>
                <c:pt idx="221">
                  <c:v>19.6830908860817</c:v>
                </c:pt>
                <c:pt idx="222">
                  <c:v>19.741515462194553</c:v>
                </c:pt>
                <c:pt idx="223">
                  <c:v>19.79970560474456</c:v>
                </c:pt>
                <c:pt idx="224">
                  <c:v>19.857661424059277</c:v>
                </c:pt>
                <c:pt idx="225">
                  <c:v>19.915383038189468</c:v>
                </c:pt>
                <c:pt idx="226">
                  <c:v>19.972870572962325</c:v>
                </c:pt>
                <c:pt idx="227">
                  <c:v>20.030124162029377</c:v>
                </c:pt>
                <c:pt idx="228">
                  <c:v>20.087143946909279</c:v>
                </c:pt>
                <c:pt idx="229">
                  <c:v>20.143930077025555</c:v>
                </c:pt>
                <c:pt idx="230">
                  <c:v>20.200482709739436</c:v>
                </c:pt>
                <c:pt idx="231">
                  <c:v>20.256802010377946</c:v>
                </c:pt>
                <c:pt idx="232">
                  <c:v>20.312888152257312</c:v>
                </c:pt>
                <c:pt idx="233">
                  <c:v>20.368741316701861</c:v>
                </c:pt>
                <c:pt idx="234">
                  <c:v>20.424361693058504</c:v>
                </c:pt>
                <c:pt idx="235">
                  <c:v>20.479749478706946</c:v>
                </c:pt>
                <c:pt idx="236">
                  <c:v>20.534904879065689</c:v>
                </c:pt>
                <c:pt idx="237">
                  <c:v>20.589828107594034</c:v>
                </c:pt>
                <c:pt idx="238">
                  <c:v>20.644519385790101</c:v>
                </c:pt>
                <c:pt idx="239">
                  <c:v>20.698978943185047</c:v>
                </c:pt>
                <c:pt idx="240">
                  <c:v>20.753207017333558</c:v>
                </c:pt>
                <c:pt idx="241">
                  <c:v>20.80720385380075</c:v>
                </c:pt>
                <c:pt idx="242">
                  <c:v>20.860969706145546</c:v>
                </c:pt>
                <c:pt idx="243">
                  <c:v>20.914504835900711</c:v>
                </c:pt>
                <c:pt idx="244">
                  <c:v>20.96780951254955</c:v>
                </c:pt>
                <c:pt idx="245">
                  <c:v>21.020884013499465</c:v>
                </c:pt>
                <c:pt idx="246">
                  <c:v>21.073728624052414</c:v>
                </c:pt>
                <c:pt idx="247">
                  <c:v>21.126343637372401</c:v>
                </c:pt>
                <c:pt idx="248">
                  <c:v>21.178729354450073</c:v>
                </c:pt>
                <c:pt idx="249">
                  <c:v>21.230886084064551</c:v>
                </c:pt>
                <c:pt idx="250">
                  <c:v>21.282814142742552</c:v>
                </c:pt>
                <c:pt idx="251">
                  <c:v>21.334513854714931</c:v>
                </c:pt>
                <c:pt idx="252">
                  <c:v>21.385985551870725</c:v>
                </c:pt>
                <c:pt idx="253">
                  <c:v>21.437229573708766</c:v>
                </c:pt>
                <c:pt idx="254">
                  <c:v>21.488246267286989</c:v>
                </c:pt>
                <c:pt idx="255">
                  <c:v>21.539035987169484</c:v>
                </c:pt>
                <c:pt idx="256">
                  <c:v>21.589599095371426</c:v>
                </c:pt>
                <c:pt idx="257">
                  <c:v>21.639935961301898</c:v>
                </c:pt>
                <c:pt idx="258">
                  <c:v>21.690046961704766</c:v>
                </c:pt>
                <c:pt idx="259">
                  <c:v>21.739932480597638</c:v>
                </c:pt>
                <c:pt idx="260">
                  <c:v>21.789592909208981</c:v>
                </c:pt>
                <c:pt idx="261">
                  <c:v>21.839028645913515</c:v>
                </c:pt>
                <c:pt idx="262">
                  <c:v>21.888240096165923</c:v>
                </c:pt>
                <c:pt idx="263">
                  <c:v>21.937227672432957</c:v>
                </c:pt>
                <c:pt idx="264">
                  <c:v>21.985991794124054</c:v>
                </c:pt>
                <c:pt idx="265">
                  <c:v>22.034532887520445</c:v>
                </c:pt>
                <c:pt idx="266">
                  <c:v>22.082851385702931</c:v>
                </c:pt>
                <c:pt idx="267">
                  <c:v>22.130947728478329</c:v>
                </c:pt>
                <c:pt idx="268">
                  <c:v>22.178822362304651</c:v>
                </c:pt>
                <c:pt idx="269">
                  <c:v>22.226475740215136</c:v>
                </c:pt>
                <c:pt idx="270">
                  <c:v>22.273908321741146</c:v>
                </c:pt>
                <c:pt idx="271">
                  <c:v>22.321120572834001</c:v>
                </c:pt>
                <c:pt idx="272">
                  <c:v>22.368112965785834</c:v>
                </c:pt>
                <c:pt idx="273">
                  <c:v>22.41488597914951</c:v>
                </c:pt>
                <c:pt idx="274">
                  <c:v>22.461440097657672</c:v>
                </c:pt>
                <c:pt idx="275">
                  <c:v>22.507775812140963</c:v>
                </c:pt>
                <c:pt idx="276">
                  <c:v>22.553893619445496</c:v>
                </c:pt>
                <c:pt idx="277">
                  <c:v>22.599794022349599</c:v>
                </c:pt>
                <c:pt idx="278">
                  <c:v>22.64547752947993</c:v>
                </c:pt>
                <c:pt idx="279">
                  <c:v>22.690944655226978</c:v>
                </c:pt>
                <c:pt idx="280">
                  <c:v>22.736195919660002</c:v>
                </c:pt>
                <c:pt idx="281">
                  <c:v>22.781231848441486</c:v>
                </c:pt>
                <c:pt idx="282">
                  <c:v>22.826052972741131</c:v>
                </c:pt>
                <c:pt idx="283">
                  <c:v>22.870659829149446</c:v>
                </c:pt>
                <c:pt idx="284">
                  <c:v>22.915052959590959</c:v>
                </c:pt>
                <c:pt idx="285">
                  <c:v>22.959232911237134</c:v>
                </c:pt>
                <c:pt idx="286">
                  <c:v>23.003200236419005</c:v>
                </c:pt>
                <c:pt idx="287">
                  <c:v>23.046955492539563</c:v>
                </c:pt>
                <c:pt idx="288">
                  <c:v>23.090499241985981</c:v>
                </c:pt>
                <c:pt idx="289">
                  <c:v>23.133832052041662</c:v>
                </c:pt>
                <c:pt idx="290">
                  <c:v>23.176954494798178</c:v>
                </c:pt>
                <c:pt idx="291">
                  <c:v>23.219867147067148</c:v>
                </c:pt>
                <c:pt idx="292">
                  <c:v>23.262570590292075</c:v>
                </c:pt>
                <c:pt idx="293">
                  <c:v>23.305065410460152</c:v>
                </c:pt>
                <c:pt idx="294">
                  <c:v>23.347352198014136</c:v>
                </c:pt>
                <c:pt idx="295">
                  <c:v>23.389431547764257</c:v>
                </c:pt>
                <c:pt idx="296">
                  <c:v>23.431304058800254</c:v>
                </c:pt>
                <c:pt idx="297">
                  <c:v>23.472970334403495</c:v>
                </c:pt>
                <c:pt idx="298">
                  <c:v>23.514430981959304</c:v>
                </c:pt>
                <c:pt idx="299">
                  <c:v>23.55568661286943</c:v>
                </c:pt>
                <c:pt idx="300">
                  <c:v>23.596737842464773</c:v>
                </c:pt>
                <c:pt idx="301">
                  <c:v>23.63758528991832</c:v>
                </c:pt>
                <c:pt idx="302">
                  <c:v>23.678229578158369</c:v>
                </c:pt>
                <c:pt idx="303">
                  <c:v>23.718671333782037</c:v>
                </c:pt>
                <c:pt idx="304">
                  <c:v>23.758911186969101</c:v>
                </c:pt>
                <c:pt idx="305">
                  <c:v>23.798949771396181</c:v>
                </c:pt>
                <c:pt idx="306">
                  <c:v>23.838787724151267</c:v>
                </c:pt>
                <c:pt idx="307">
                  <c:v>23.878425685648665</c:v>
                </c:pt>
                <c:pt idx="308">
                  <c:v>23.917864299544348</c:v>
                </c:pt>
                <c:pt idx="309">
                  <c:v>23.957104212651714</c:v>
                </c:pt>
                <c:pt idx="310">
                  <c:v>23.996146074857833</c:v>
                </c:pt>
                <c:pt idx="311">
                  <c:v>24.03499053904013</c:v>
                </c:pt>
                <c:pt idx="312">
                  <c:v>24.073638260983572</c:v>
                </c:pt>
                <c:pt idx="313">
                  <c:v>24.112089899298365</c:v>
                </c:pt>
                <c:pt idx="314">
                  <c:v>24.150346115338159</c:v>
                </c:pt>
                <c:pt idx="315">
                  <c:v>24.188407573118813</c:v>
                </c:pt>
                <c:pt idx="316">
                  <c:v>24.22627493923769</c:v>
                </c:pt>
                <c:pt idx="317">
                  <c:v>24.263948882793535</c:v>
                </c:pt>
                <c:pt idx="318">
                  <c:v>24.301430075306946</c:v>
                </c:pt>
                <c:pt idx="319">
                  <c:v>24.338719190641406</c:v>
                </c:pt>
                <c:pt idx="320">
                  <c:v>24.375816904924967</c:v>
                </c:pt>
                <c:pt idx="321">
                  <c:v>24.412723896472531</c:v>
                </c:pt>
                <c:pt idx="322">
                  <c:v>24.449440845708761</c:v>
                </c:pt>
                <c:pt idx="323">
                  <c:v>24.485968435091653</c:v>
                </c:pt>
                <c:pt idx="324">
                  <c:v>24.522307349036751</c:v>
                </c:pt>
                <c:pt idx="325">
                  <c:v>24.558458273842025</c:v>
                </c:pt>
                <c:pt idx="326">
                  <c:v>24.594421897613429</c:v>
                </c:pt>
                <c:pt idx="327">
                  <c:v>24.630198910191133</c:v>
                </c:pt>
                <c:pt idx="328">
                  <c:v>24.665790003076459</c:v>
                </c:pt>
                <c:pt idx="329">
                  <c:v>24.701195869359498</c:v>
                </c:pt>
                <c:pt idx="330">
                  <c:v>24.736417203647441</c:v>
                </c:pt>
                <c:pt idx="331">
                  <c:v>24.771454701993633</c:v>
                </c:pt>
                <c:pt idx="332">
                  <c:v>24.806309061827321</c:v>
                </c:pt>
                <c:pt idx="333">
                  <c:v>24.84098098188414</c:v>
                </c:pt>
                <c:pt idx="334">
                  <c:v>24.875471162137334</c:v>
                </c:pt>
                <c:pt idx="335">
                  <c:v>24.909780303729701</c:v>
                </c:pt>
                <c:pt idx="336">
                  <c:v>24.943909108906283</c:v>
                </c:pt>
                <c:pt idx="337">
                  <c:v>24.977858280947796</c:v>
                </c:pt>
                <c:pt idx="338">
                  <c:v>25.011628524104797</c:v>
                </c:pt>
                <c:pt idx="339">
                  <c:v>25.045220543532626</c:v>
                </c:pt>
                <c:pt idx="340">
                  <c:v>25.078635045227067</c:v>
                </c:pt>
                <c:pt idx="341">
                  <c:v>25.111872735960802</c:v>
                </c:pt>
                <c:pt idx="342">
                  <c:v>25.144934323220582</c:v>
                </c:pt>
                <c:pt idx="343">
                  <c:v>25.177820515145189</c:v>
                </c:pt>
                <c:pt idx="344">
                  <c:v>25.210532020464147</c:v>
                </c:pt>
                <c:pt idx="345">
                  <c:v>25.243069548437184</c:v>
                </c:pt>
                <c:pt idx="346">
                  <c:v>25.275433808794478</c:v>
                </c:pt>
                <c:pt idx="347">
                  <c:v>25.307625511677639</c:v>
                </c:pt>
                <c:pt idx="348">
                  <c:v>25.339645367581483</c:v>
                </c:pt>
                <c:pt idx="349">
                  <c:v>25.371494087296547</c:v>
                </c:pt>
                <c:pt idx="350">
                  <c:v>25.403172381852379</c:v>
                </c:pt>
                <c:pt idx="351">
                  <c:v>25.434680962461574</c:v>
                </c:pt>
                <c:pt idx="352">
                  <c:v>25.466020540464601</c:v>
                </c:pt>
                <c:pt idx="353">
                  <c:v>25.497191827275351</c:v>
                </c:pt>
                <c:pt idx="354">
                  <c:v>25.528195534327477</c:v>
                </c:pt>
                <c:pt idx="355">
                  <c:v>25.559032373021466</c:v>
                </c:pt>
                <c:pt idx="356">
                  <c:v>25.589703054672484</c:v>
                </c:pt>
                <c:pt idx="357">
                  <c:v>25.620208290458965</c:v>
                </c:pt>
                <c:pt idx="358">
                  <c:v>25.65054879137195</c:v>
                </c:pt>
                <c:pt idx="359">
                  <c:v>25.680725268165169</c:v>
                </c:pt>
                <c:pt idx="360">
                  <c:v>25.710738431305888</c:v>
                </c:pt>
                <c:pt idx="361">
                  <c:v>25.740588990926472</c:v>
                </c:pt>
                <c:pt idx="362">
                  <c:v>25.770277656776706</c:v>
                </c:pt>
                <c:pt idx="363">
                  <c:v>25.799805138176847</c:v>
                </c:pt>
                <c:pt idx="364">
                  <c:v>25.829172143971395</c:v>
                </c:pt>
                <c:pt idx="365">
                  <c:v>25.858379382483619</c:v>
                </c:pt>
                <c:pt idx="366">
                  <c:v>25.887427561470783</c:v>
                </c:pt>
                <c:pt idx="367">
                  <c:v>25.916317388080106</c:v>
                </c:pt>
                <c:pt idx="368">
                  <c:v>25.945049568805437</c:v>
                </c:pt>
                <c:pt idx="369">
                  <c:v>25.973624809444647</c:v>
                </c:pt>
                <c:pt idx="370">
                  <c:v>26.002043815057714</c:v>
                </c:pt>
                <c:pt idx="371">
                  <c:v>26.030307289925524</c:v>
                </c:pt>
                <c:pt idx="372">
                  <c:v>26.058415937509384</c:v>
                </c:pt>
                <c:pt idx="373">
                  <c:v>26.086370460411189</c:v>
                </c:pt>
                <c:pt idx="374">
                  <c:v>26.114171560334338</c:v>
                </c:pt>
                <c:pt idx="375">
                  <c:v>26.14181993804527</c:v>
                </c:pt>
              </c:numCache>
            </c:numRef>
          </c:yVal>
        </c:ser>
        <c:ser>
          <c:idx val="2"/>
          <c:order val="1"/>
          <c:tx>
            <c:v>y vs 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Projectile!$A$24:$A$399</c:f>
              <c:numCache>
                <c:formatCode>0.000</c:formatCode>
                <c:ptCount val="37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</c:numCache>
            </c:numRef>
          </c:xVal>
          <c:yVal>
            <c:numRef>
              <c:f>Projectile!$H$24:$H$399</c:f>
              <c:numCache>
                <c:formatCode>General</c:formatCode>
                <c:ptCount val="376"/>
                <c:pt idx="0" formatCode="0.00">
                  <c:v>2</c:v>
                </c:pt>
                <c:pt idx="1">
                  <c:v>2.1404111327531377</c:v>
                </c:pt>
                <c:pt idx="2">
                  <c:v>2.2788276594344601</c:v>
                </c:pt>
                <c:pt idx="3">
                  <c:v>2.4152746616552845</c:v>
                </c:pt>
                <c:pt idx="4">
                  <c:v>2.5497765745340408</c:v>
                </c:pt>
                <c:pt idx="5">
                  <c:v>2.6823572075051718</c:v>
                </c:pt>
                <c:pt idx="6">
                  <c:v>2.8130397642892309</c:v>
                </c:pt>
                <c:pt idx="7">
                  <c:v>2.9418468620646427</c:v>
                </c:pt>
                <c:pt idx="8">
                  <c:v>3.068800549879354</c:v>
                </c:pt>
                <c:pt idx="9">
                  <c:v>3.1939223263384826</c:v>
                </c:pt>
                <c:pt idx="10">
                  <c:v>3.3172331566021187</c:v>
                </c:pt>
                <c:pt idx="11">
                  <c:v>3.4387534887255695</c:v>
                </c:pt>
                <c:pt idx="12">
                  <c:v>3.5585032693726109</c:v>
                </c:pt>
                <c:pt idx="13">
                  <c:v>3.676501958930678</c:v>
                </c:pt>
                <c:pt idx="14">
                  <c:v>3.7927685460553988</c:v>
                </c:pt>
                <c:pt idx="15">
                  <c:v>3.9073215616704351</c:v>
                </c:pt>
                <c:pt idx="16">
                  <c:v>4.0201790924472478</c:v>
                </c:pt>
                <c:pt idx="17">
                  <c:v>4.1313587937881291</c:v>
                </c:pt>
                <c:pt idx="18">
                  <c:v>4.2408779023346517</c:v>
                </c:pt>
                <c:pt idx="19">
                  <c:v>4.3487532480225539</c:v>
                </c:pt>
                <c:pt idx="20">
                  <c:v>4.455001265703034</c:v>
                </c:pt>
                <c:pt idx="21">
                  <c:v>4.5596380063494033</c:v>
                </c:pt>
                <c:pt idx="22">
                  <c:v>4.662679147867137</c:v>
                </c:pt>
                <c:pt idx="23">
                  <c:v>4.7641400055244461</c:v>
                </c:pt>
                <c:pt idx="24">
                  <c:v>4.8640355420196766</c:v>
                </c:pt>
                <c:pt idx="25">
                  <c:v>4.9623803772010424</c:v>
                </c:pt>
                <c:pt idx="26">
                  <c:v>5.0591887974534515</c:v>
                </c:pt>
                <c:pt idx="27">
                  <c:v>5.154474764766487</c:v>
                </c:pt>
                <c:pt idx="28">
                  <c:v>5.2482519254969358</c:v>
                </c:pt>
                <c:pt idx="29">
                  <c:v>5.3405336188386254</c:v>
                </c:pt>
                <c:pt idx="30">
                  <c:v>5.4313328850117344</c:v>
                </c:pt>
                <c:pt idx="31">
                  <c:v>5.5206624731831893</c:v>
                </c:pt>
                <c:pt idx="32">
                  <c:v>5.6085348491292173</c:v>
                </c:pt>
                <c:pt idx="33">
                  <c:v>5.6949622026506184</c:v>
                </c:pt>
                <c:pt idx="34">
                  <c:v>5.7799564547508613</c:v>
                </c:pt>
                <c:pt idx="35">
                  <c:v>5.8635292645866226</c:v>
                </c:pt>
                <c:pt idx="36">
                  <c:v>5.9456920362000014</c:v>
                </c:pt>
                <c:pt idx="37">
                  <c:v>6.0264559250412004</c:v>
                </c:pt>
                <c:pt idx="38">
                  <c:v>6.1058318442900941</c:v>
                </c:pt>
                <c:pt idx="39">
                  <c:v>6.1838304709847396</c:v>
                </c:pt>
                <c:pt idx="40">
                  <c:v>6.2604622519645403</c:v>
                </c:pt>
                <c:pt idx="41">
                  <c:v>6.3357374096354313</c:v>
                </c:pt>
                <c:pt idx="42">
                  <c:v>6.40966594756416</c:v>
                </c:pt>
                <c:pt idx="43">
                  <c:v>6.4822576559084206</c:v>
                </c:pt>
                <c:pt idx="44">
                  <c:v>6.5535221166893356</c:v>
                </c:pt>
                <c:pt idx="45">
                  <c:v>6.6234687089124931</c:v>
                </c:pt>
                <c:pt idx="46">
                  <c:v>6.6921066135435066</c:v>
                </c:pt>
                <c:pt idx="47">
                  <c:v>6.7594448183438089</c:v>
                </c:pt>
                <c:pt idx="48">
                  <c:v>6.8254921225721708</c:v>
                </c:pt>
                <c:pt idx="49">
                  <c:v>6.8902571415572016</c:v>
                </c:pt>
                <c:pt idx="50">
                  <c:v>6.9537483111459002</c:v>
                </c:pt>
                <c:pt idx="51">
                  <c:v>7.0159738920330916</c:v>
                </c:pt>
                <c:pt idx="52">
                  <c:v>7.0769419739764325</c:v>
                </c:pt>
                <c:pt idx="53">
                  <c:v>7.136660479901443</c:v>
                </c:pt>
                <c:pt idx="54">
                  <c:v>7.1951371699008906</c:v>
                </c:pt>
                <c:pt idx="55">
                  <c:v>7.2523796451326534</c:v>
                </c:pt>
                <c:pt idx="56">
                  <c:v>7.3083953516200468</c:v>
                </c:pt>
                <c:pt idx="57">
                  <c:v>7.3631915839584279</c:v>
                </c:pt>
                <c:pt idx="58">
                  <c:v>7.4167754889317781</c:v>
                </c:pt>
                <c:pt idx="59">
                  <c:v>7.4691540690427862</c:v>
                </c:pt>
                <c:pt idx="60">
                  <c:v>7.5203341859598387</c:v>
                </c:pt>
                <c:pt idx="61">
                  <c:v>7.5703225638842042</c:v>
                </c:pt>
                <c:pt idx="62">
                  <c:v>7.6191257928405491</c:v>
                </c:pt>
                <c:pt idx="63">
                  <c:v>7.6667503318938275</c:v>
                </c:pt>
                <c:pt idx="64">
                  <c:v>7.713202512295446</c:v>
                </c:pt>
                <c:pt idx="65">
                  <c:v>7.7584885405615323</c:v>
                </c:pt>
                <c:pt idx="66">
                  <c:v>7.80261450148598</c:v>
                </c:pt>
                <c:pt idx="67">
                  <c:v>7.8455863610908789</c:v>
                </c:pt>
                <c:pt idx="68">
                  <c:v>7.8874099695168223</c:v>
                </c:pt>
                <c:pt idx="69">
                  <c:v>7.9280910638554811</c:v>
                </c:pt>
                <c:pt idx="70">
                  <c:v>7.9676352709267526</c:v>
                </c:pt>
                <c:pt idx="71">
                  <c:v>8.0060481100026948</c:v>
                </c:pt>
                <c:pt idx="72">
                  <c:v>8.0433349954803539</c:v>
                </c:pt>
                <c:pt idx="73">
                  <c:v>8.0795012395055448</c:v>
                </c:pt>
                <c:pt idx="74">
                  <c:v>8.1145520545494989</c:v>
                </c:pt>
                <c:pt idx="75">
                  <c:v>8.1484925559402743</c:v>
                </c:pt>
                <c:pt idx="76">
                  <c:v>8.1813277643507032</c:v>
                </c:pt>
                <c:pt idx="77">
                  <c:v>8.2130626082445701</c:v>
                </c:pt>
                <c:pt idx="78">
                  <c:v>8.2437019262826716</c:v>
                </c:pt>
                <c:pt idx="79">
                  <c:v>8.2732504696902822</c:v>
                </c:pt>
                <c:pt idx="80">
                  <c:v>8.3017129045875322</c:v>
                </c:pt>
                <c:pt idx="81">
                  <c:v>8.3290938142840645</c:v>
                </c:pt>
                <c:pt idx="82">
                  <c:v>8.355397701539335</c:v>
                </c:pt>
                <c:pt idx="83">
                  <c:v>8.380628990789786</c:v>
                </c:pt>
                <c:pt idx="84">
                  <c:v>8.4047920303441011</c:v>
                </c:pt>
                <c:pt idx="85">
                  <c:v>8.427891094547638</c:v>
                </c:pt>
                <c:pt idx="86">
                  <c:v>8.44993038591711</c:v>
                </c:pt>
                <c:pt idx="87">
                  <c:v>8.4709140372464784</c:v>
                </c:pt>
                <c:pt idx="88">
                  <c:v>8.4908461136849809</c:v>
                </c:pt>
                <c:pt idx="89">
                  <c:v>8.5097306147881486</c:v>
                </c:pt>
                <c:pt idx="90">
                  <c:v>8.5275714765425672</c:v>
                </c:pt>
                <c:pt idx="91">
                  <c:v>8.544372573365143</c:v>
                </c:pt>
                <c:pt idx="92">
                  <c:v>8.560137720077492</c:v>
                </c:pt>
                <c:pt idx="93">
                  <c:v>8.5748706738560685</c:v>
                </c:pt>
                <c:pt idx="94">
                  <c:v>8.5885751361585534</c:v>
                </c:pt>
                <c:pt idx="95">
                  <c:v>8.6012547546269875</c:v>
                </c:pt>
                <c:pt idx="96">
                  <c:v>8.6129131249680402</c:v>
                </c:pt>
                <c:pt idx="97">
                  <c:v>8.6235537928107995</c:v>
                </c:pt>
                <c:pt idx="98">
                  <c:v>8.6331802555423565</c:v>
                </c:pt>
                <c:pt idx="99">
                  <c:v>8.641795964121453</c:v>
                </c:pt>
                <c:pt idx="100">
                  <c:v>8.6494043248703587</c:v>
                </c:pt>
                <c:pt idx="101">
                  <c:v>8.6560087012451383</c:v>
                </c:pt>
                <c:pt idx="102">
                  <c:v>8.6616124155844005</c:v>
                </c:pt>
                <c:pt idx="103">
                  <c:v>8.6662187508365491</c:v>
                </c:pt>
                <c:pt idx="104">
                  <c:v>8.6698309522655599</c:v>
                </c:pt>
                <c:pt idx="105">
                  <c:v>8.6724522291352173</c:v>
                </c:pt>
                <c:pt idx="106">
                  <c:v>8.6740857563717384</c:v>
                </c:pt>
                <c:pt idx="107">
                  <c:v>8.674734676204638</c:v>
                </c:pt>
                <c:pt idx="108">
                  <c:v>8.6744020997856861</c:v>
                </c:pt>
                <c:pt idx="109">
                  <c:v>8.6730911087857567</c:v>
                </c:pt>
                <c:pt idx="110">
                  <c:v>8.6708047569693267</c:v>
                </c:pt>
                <c:pt idx="111">
                  <c:v>8.6675460717463757</c:v>
                </c:pt>
                <c:pt idx="112">
                  <c:v>8.663318055701394</c:v>
                </c:pt>
                <c:pt idx="113">
                  <c:v>8.6581236880991987</c:v>
                </c:pt>
                <c:pt idx="114">
                  <c:v>8.6519659263672164</c:v>
                </c:pt>
                <c:pt idx="115">
                  <c:v>8.644847707553895</c:v>
                </c:pt>
                <c:pt idx="116">
                  <c:v>8.6367719497628723</c:v>
                </c:pt>
                <c:pt idx="117">
                  <c:v>8.627741553562533</c:v>
                </c:pt>
                <c:pt idx="118">
                  <c:v>8.6177594033705773</c:v>
                </c:pt>
                <c:pt idx="119">
                  <c:v>8.6068283688131899</c:v>
                </c:pt>
                <c:pt idx="120">
                  <c:v>8.5949513060584515</c:v>
                </c:pt>
                <c:pt idx="121">
                  <c:v>8.5821310591235669</c:v>
                </c:pt>
                <c:pt idx="122">
                  <c:v>8.5683704611555385</c:v>
                </c:pt>
                <c:pt idx="123">
                  <c:v>8.5536723356848992</c:v>
                </c:pt>
                <c:pt idx="124">
                  <c:v>8.5380394978521252</c:v>
                </c:pt>
                <c:pt idx="125">
                  <c:v>8.5214747556063735</c:v>
                </c:pt>
                <c:pt idx="126">
                  <c:v>8.5039809108761641</c:v>
                </c:pt>
                <c:pt idx="127">
                  <c:v>8.4855607607117118</c:v>
                </c:pt>
                <c:pt idx="128">
                  <c:v>8.4662170983985447</c:v>
                </c:pt>
                <c:pt idx="129">
                  <c:v>8.4459527145421465</c:v>
                </c:pt>
                <c:pt idx="130">
                  <c:v>8.4247703981233144</c:v>
                </c:pt>
                <c:pt idx="131">
                  <c:v>8.4026729375240041</c:v>
                </c:pt>
                <c:pt idx="132">
                  <c:v>8.3796631215234001</c:v>
                </c:pt>
                <c:pt idx="133">
                  <c:v>8.355743740264046</c:v>
                </c:pt>
                <c:pt idx="134">
                  <c:v>8.3309175861878106</c:v>
                </c:pt>
                <c:pt idx="135">
                  <c:v>8.3051874549415885</c:v>
                </c:pt>
                <c:pt idx="136">
                  <c:v>8.2785561462525816</c:v>
                </c:pt>
                <c:pt idx="137">
                  <c:v>8.2510264647730853</c:v>
                </c:pt>
                <c:pt idx="138">
                  <c:v>8.2226012208947168</c:v>
                </c:pt>
                <c:pt idx="139">
                  <c:v>8.1932832315320709</c:v>
                </c:pt>
                <c:pt idx="140">
                  <c:v>8.1630753208757802</c:v>
                </c:pt>
                <c:pt idx="141">
                  <c:v>8.1319803211150319</c:v>
                </c:pt>
                <c:pt idx="142">
                  <c:v>8.1000010731296133</c:v>
                </c:pt>
                <c:pt idx="143">
                  <c:v>8.067140427151557</c:v>
                </c:pt>
                <c:pt idx="144">
                  <c:v>8.0334012433965363</c:v>
                </c:pt>
                <c:pt idx="145">
                  <c:v>7.9987863926651546</c:v>
                </c:pt>
                <c:pt idx="146">
                  <c:v>7.9632987569143214</c:v>
                </c:pt>
                <c:pt idx="147">
                  <c:v>7.9269412297989188</c:v>
                </c:pt>
                <c:pt idx="148">
                  <c:v>7.8897167171840143</c:v>
                </c:pt>
                <c:pt idx="149">
                  <c:v>7.8516281376278805</c:v>
                </c:pt>
                <c:pt idx="150">
                  <c:v>7.8126784228361164</c:v>
                </c:pt>
                <c:pt idx="151">
                  <c:v>7.7728705180871955</c:v>
                </c:pt>
                <c:pt idx="152">
                  <c:v>7.7322073826297828</c:v>
                </c:pt>
                <c:pt idx="153">
                  <c:v>7.6906919900521791</c:v>
                </c:pt>
                <c:pt idx="154">
                  <c:v>7.6483273286242976</c:v>
                </c:pt>
                <c:pt idx="155">
                  <c:v>7.6051164016125581</c:v>
                </c:pt>
                <c:pt idx="156">
                  <c:v>7.5610622275681454</c:v>
                </c:pt>
                <c:pt idx="157">
                  <c:v>7.5161678405890653</c:v>
                </c:pt>
                <c:pt idx="158">
                  <c:v>7.4704362905564627</c:v>
                </c:pt>
                <c:pt idx="159">
                  <c:v>7.4238706433456763</c:v>
                </c:pt>
                <c:pt idx="160">
                  <c:v>7.3764739810125182</c:v>
                </c:pt>
                <c:pt idx="161">
                  <c:v>7.3282494019552855</c:v>
                </c:pt>
                <c:pt idx="162">
                  <c:v>7.2792000210530086</c:v>
                </c:pt>
                <c:pt idx="163">
                  <c:v>7.229328969780469</c:v>
                </c:pt>
                <c:pt idx="164">
                  <c:v>7.1786393963005146</c:v>
                </c:pt>
                <c:pt idx="165">
                  <c:v>7.1271344655342075</c:v>
                </c:pt>
                <c:pt idx="166">
                  <c:v>7.0748173592093568</c:v>
                </c:pt>
                <c:pt idx="167">
                  <c:v>7.0216912758879912</c:v>
                </c:pt>
                <c:pt idx="168">
                  <c:v>6.9677594309733166</c:v>
                </c:pt>
                <c:pt idx="169">
                  <c:v>6.9130250566967275</c:v>
                </c:pt>
                <c:pt idx="170">
                  <c:v>6.857491402085433</c:v>
                </c:pt>
                <c:pt idx="171">
                  <c:v>6.801161732911253</c:v>
                </c:pt>
                <c:pt idx="172">
                  <c:v>6.7440393316211589</c:v>
                </c:pt>
                <c:pt idx="173">
                  <c:v>6.6861274972501175</c:v>
                </c:pt>
                <c:pt idx="174">
                  <c:v>6.6274295453167973</c:v>
                </c:pt>
                <c:pt idx="175">
                  <c:v>6.5679488077027051</c:v>
                </c:pt>
                <c:pt idx="176">
                  <c:v>6.5076886325153041</c:v>
                </c:pt>
                <c:pt idx="177">
                  <c:v>6.4466523839356711</c:v>
                </c:pt>
                <c:pt idx="178">
                  <c:v>6.3848434420512481</c:v>
                </c:pt>
                <c:pt idx="179">
                  <c:v>6.3222652026742221</c:v>
                </c:pt>
                <c:pt idx="180">
                  <c:v>6.2589210771460921</c:v>
                </c:pt>
                <c:pt idx="181">
                  <c:v>6.1948144921289456</c:v>
                </c:pt>
                <c:pt idx="182">
                  <c:v>6.1299488893839786</c:v>
                </c:pt>
                <c:pt idx="183">
                  <c:v>6.0643277255377868</c:v>
                </c:pt>
                <c:pt idx="184">
                  <c:v>5.9979544718369393</c:v>
                </c:pt>
                <c:pt idx="185">
                  <c:v>5.9308326138913543</c:v>
                </c:pt>
                <c:pt idx="186">
                  <c:v>5.8629656514069595</c:v>
                </c:pt>
                <c:pt idx="187">
                  <c:v>5.7943570979081631</c:v>
                </c:pt>
                <c:pt idx="188">
                  <c:v>5.7250104804505906</c:v>
                </c:pt>
                <c:pt idx="189">
                  <c:v>5.6549293393245872</c:v>
                </c:pt>
                <c:pt idx="190">
                  <c:v>5.5841172277499505</c:v>
                </c:pt>
                <c:pt idx="191">
                  <c:v>5.5125777115623515</c:v>
                </c:pt>
                <c:pt idx="192">
                  <c:v>5.4403143688919036</c:v>
                </c:pt>
                <c:pt idx="193">
                  <c:v>5.3673307898343214</c:v>
                </c:pt>
                <c:pt idx="194">
                  <c:v>5.2936305761151043</c:v>
                </c:pt>
                <c:pt idx="195">
                  <c:v>5.2192173407471714</c:v>
                </c:pt>
                <c:pt idx="196">
                  <c:v>5.1440947076823713</c:v>
                </c:pt>
                <c:pt idx="197">
                  <c:v>5.0682663114572621</c:v>
                </c:pt>
                <c:pt idx="198">
                  <c:v>4.9917357968335816</c:v>
                </c:pt>
                <c:pt idx="199">
                  <c:v>4.9145068184337735</c:v>
                </c:pt>
                <c:pt idx="200">
                  <c:v>4.8365830403719743</c:v>
                </c:pt>
                <c:pt idx="201">
                  <c:v>4.7579681358808141</c:v>
                </c:pt>
                <c:pt idx="202">
                  <c:v>4.6786657869344097</c:v>
                </c:pt>
                <c:pt idx="203">
                  <c:v>4.5986796838678945</c:v>
                </c:pt>
                <c:pt idx="204">
                  <c:v>4.5180135249938269</c:v>
                </c:pt>
                <c:pt idx="205">
                  <c:v>4.4366710162158309</c:v>
                </c:pt>
                <c:pt idx="206">
                  <c:v>4.3546558706397702</c:v>
                </c:pt>
                <c:pt idx="207">
                  <c:v>4.2719718081828004</c:v>
                </c:pt>
                <c:pt idx="208">
                  <c:v>4.1886225551805882</c:v>
                </c:pt>
                <c:pt idx="209">
                  <c:v>4.1046118439930082</c:v>
                </c:pt>
                <c:pt idx="210">
                  <c:v>4.0199434126086109</c:v>
                </c:pt>
                <c:pt idx="211">
                  <c:v>3.9346210042481387</c:v>
                </c:pt>
                <c:pt idx="212">
                  <c:v>3.8486483669673714</c:v>
                </c:pt>
                <c:pt idx="213">
                  <c:v>3.7620292532595658</c:v>
                </c:pt>
                <c:pt idx="214">
                  <c:v>3.6747674196577469</c:v>
                </c:pt>
                <c:pt idx="215">
                  <c:v>3.5868666263371041</c:v>
                </c:pt>
                <c:pt idx="216">
                  <c:v>3.4983306367177343</c:v>
                </c:pt>
                <c:pt idx="217">
                  <c:v>3.4091632170679653</c:v>
                </c:pt>
                <c:pt idx="218">
                  <c:v>3.3193681361084892</c:v>
                </c:pt>
                <c:pt idx="219">
                  <c:v>3.2289491646175237</c:v>
                </c:pt>
                <c:pt idx="220">
                  <c:v>3.1379100750372126</c:v>
                </c:pt>
                <c:pt idx="221">
                  <c:v>3.0462546410814726</c:v>
                </c:pt>
                <c:pt idx="222">
                  <c:v>2.9539866373454822</c:v>
                </c:pt>
                <c:pt idx="223">
                  <c:v>2.8611098389170038</c:v>
                </c:pt>
                <c:pt idx="224">
                  <c:v>2.7676280209897199</c:v>
                </c:pt>
                <c:pt idx="225">
                  <c:v>2.6735449584787636</c:v>
                </c:pt>
                <c:pt idx="226">
                  <c:v>2.5788644256386095</c:v>
                </c:pt>
                <c:pt idx="227">
                  <c:v>2.4835901956834898</c:v>
                </c:pt>
                <c:pt idx="228">
                  <c:v>2.3877260404104925</c:v>
                </c:pt>
                <c:pt idx="229">
                  <c:v>2.29127572982549</c:v>
                </c:pt>
                <c:pt idx="230">
                  <c:v>2.1942430317720421</c:v>
                </c:pt>
                <c:pt idx="231">
                  <c:v>2.096631711563413</c:v>
                </c:pt>
                <c:pt idx="232">
                  <c:v>1.9984455316178318</c:v>
                </c:pt>
                <c:pt idx="233">
                  <c:v>1.8996882510971229</c:v>
                </c:pt>
                <c:pt idx="234">
                  <c:v>1.8003636255488251</c:v>
                </c:pt>
                <c:pt idx="235">
                  <c:v>1.7004754065519168</c:v>
                </c:pt>
                <c:pt idx="236">
                  <c:v>1.600027341366252</c:v>
                </c:pt>
                <c:pt idx="237">
                  <c:v>1.4990231725858136</c:v>
                </c:pt>
                <c:pt idx="238">
                  <c:v>1.3974666377958787</c:v>
                </c:pt>
                <c:pt idx="239">
                  <c:v>1.2953614692341924</c:v>
                </c:pt>
                <c:pt idx="240">
                  <c:v>1.1927113934562352</c:v>
                </c:pt>
                <c:pt idx="241">
                  <c:v>1.0895201310046667</c:v>
                </c:pt>
                <c:pt idx="242">
                  <c:v>0.98579139608302546</c:v>
                </c:pt>
                <c:pt idx="243">
                  <c:v>0.88152889623375608</c:v>
                </c:pt>
                <c:pt idx="244">
                  <c:v>0.77673633202063352</c:v>
                </c:pt>
                <c:pt idx="245">
                  <c:v>0.67141739671564771</c:v>
                </c:pt>
                <c:pt idx="246">
                  <c:v>0.56557577599040842</c:v>
                </c:pt>
                <c:pt idx="247">
                  <c:v>0.4592151476121264</c:v>
                </c:pt>
                <c:pt idx="248">
                  <c:v>0.35233918114422075</c:v>
                </c:pt>
                <c:pt idx="249">
                  <c:v>0.24495153765160063</c:v>
                </c:pt>
                <c:pt idx="250">
                  <c:v>0.13705586941066406</c:v>
                </c:pt>
                <c:pt idx="251">
                  <c:v>2.8655819624052965E-2</c:v>
                </c:pt>
                <c:pt idx="252">
                  <c:v>-8.024497785979974E-2</c:v>
                </c:pt>
                <c:pt idx="253">
                  <c:v>-0.18964289882229948</c:v>
                </c:pt>
                <c:pt idx="254">
                  <c:v>-0.29953432894546705</c:v>
                </c:pt>
                <c:pt idx="255">
                  <c:v>-0.4099156640778393</c:v>
                </c:pt>
                <c:pt idx="256">
                  <c:v>-0.52078331049547077</c:v>
                </c:pt>
                <c:pt idx="257">
                  <c:v>-0.63213368515801993</c:v>
                </c:pt>
                <c:pt idx="258">
                  <c:v>-0.74396321595990278</c:v>
                </c:pt>
                <c:pt idx="259">
                  <c:v>-0.85626834197650381</c:v>
                </c:pt>
                <c:pt idx="260">
                  <c:v>-0.96904551370543457</c:v>
                </c:pt>
                <c:pt idx="261">
                  <c:v>-1.0822911933028336</c:v>
                </c:pt>
                <c:pt idx="262">
                  <c:v>-1.1960018548147047</c:v>
                </c:pt>
                <c:pt idx="263">
                  <c:v>-1.3101739844032942</c:v>
                </c:pt>
                <c:pt idx="264">
                  <c:v>-1.4248040805685067</c:v>
                </c:pt>
                <c:pt idx="265">
                  <c:v>-1.5398886543643666</c:v>
                </c:pt>
                <c:pt idx="266">
                  <c:v>-1.6554242296105321</c:v>
                </c:pt>
                <c:pt idx="267">
                  <c:v>-1.771407343098869</c:v>
                </c:pt>
                <c:pt idx="268">
                  <c:v>-1.8878345447950997</c:v>
                </c:pt>
                <c:pt idx="269">
                  <c:v>-2.0047023980355383</c:v>
                </c:pt>
                <c:pt idx="270">
                  <c:v>-2.1220074797189299</c:v>
                </c:pt>
                <c:pt idx="271">
                  <c:v>-2.239746380493413</c:v>
                </c:pt>
                <c:pt idx="272">
                  <c:v>-2.3579157049386219</c:v>
                </c:pt>
                <c:pt idx="273">
                  <c:v>-2.4765120717429547</c:v>
                </c:pt>
                <c:pt idx="274">
                  <c:v>-2.5955321138760308</c:v>
                </c:pt>
                <c:pt idx="275">
                  <c:v>-2.7149724787563616</c:v>
                </c:pt>
                <c:pt idx="276">
                  <c:v>-2.8348298284142635</c:v>
                </c:pt>
                <c:pt idx="277">
                  <c:v>-2.9551008396500422</c:v>
                </c:pt>
                <c:pt idx="278">
                  <c:v>-3.0757822041874792</c:v>
                </c:pt>
                <c:pt idx="279">
                  <c:v>-3.1968706288226496</c:v>
                </c:pt>
                <c:pt idx="280">
                  <c:v>-3.3183628355681138</c:v>
                </c:pt>
                <c:pt idx="281">
                  <c:v>-3.4402555617925046</c:v>
                </c:pt>
                <c:pt idx="282">
                  <c:v>-3.5625455603555598</c:v>
                </c:pt>
                <c:pt idx="283">
                  <c:v>-3.6852295997386282</c:v>
                </c:pt>
                <c:pt idx="284">
                  <c:v>-3.8083044641706922</c:v>
                </c:pt>
                <c:pt idx="285">
                  <c:v>-3.9317669537499467</c:v>
                </c:pt>
                <c:pt idx="286">
                  <c:v>-4.0556138845609722</c:v>
                </c:pt>
                <c:pt idx="287">
                  <c:v>-4.1798420887875505</c:v>
                </c:pt>
                <c:pt idx="288">
                  <c:v>-4.3044484148211586</c:v>
                </c:pt>
                <c:pt idx="289">
                  <c:v>-4.4294297273651893</c:v>
                </c:pt>
                <c:pt idx="290">
                  <c:v>-4.5547829075349444</c:v>
                </c:pt>
                <c:pt idx="291">
                  <c:v>-4.6805048529534394</c:v>
                </c:pt>
                <c:pt idx="292">
                  <c:v>-4.8065924778430738</c:v>
                </c:pt>
                <c:pt idx="293">
                  <c:v>-4.933042713113208</c:v>
                </c:pt>
                <c:pt idx="294">
                  <c:v>-5.0598525064437041</c:v>
                </c:pt>
                <c:pt idx="295">
                  <c:v>-5.1870188223644593</c:v>
                </c:pt>
                <c:pt idx="296">
                  <c:v>-5.3145386423310068</c:v>
                </c:pt>
                <c:pt idx="297">
                  <c:v>-5.4424089647962122</c:v>
                </c:pt>
                <c:pt idx="298">
                  <c:v>-5.5706268052781267</c:v>
                </c:pt>
                <c:pt idx="299">
                  <c:v>-5.6991891964240393</c:v>
                </c:pt>
                <c:pt idx="300">
                  <c:v>-5.8280931880707945</c:v>
                </c:pt>
                <c:pt idx="301">
                  <c:v>-5.9573358473014002</c:v>
                </c:pt>
                <c:pt idx="302">
                  <c:v>-6.0869142584980063</c:v>
                </c:pt>
                <c:pt idx="303">
                  <c:v>-6.216825523391285</c:v>
                </c:pt>
                <c:pt idx="304">
                  <c:v>-6.347066761106273</c:v>
                </c:pt>
                <c:pt idx="305">
                  <c:v>-6.4776351082047272</c:v>
                </c:pt>
                <c:pt idx="306">
                  <c:v>-6.6085277187240452</c:v>
                </c:pt>
                <c:pt idx="307">
                  <c:v>-6.7397417642128037</c:v>
                </c:pt>
                <c:pt idx="308">
                  <c:v>-6.8712744337629683</c:v>
                </c:pt>
                <c:pt idx="309">
                  <c:v>-7.0031229340388226</c:v>
                </c:pt>
                <c:pt idx="310">
                  <c:v>-7.1352844893026761</c:v>
                </c:pt>
                <c:pt idx="311">
                  <c:v>-7.2677563414374022</c:v>
                </c:pt>
                <c:pt idx="312">
                  <c:v>-7.4005357499658535</c:v>
                </c:pt>
                <c:pt idx="313">
                  <c:v>-7.5336199920672131</c:v>
                </c:pt>
                <c:pt idx="314">
                  <c:v>-7.6670063625903309</c:v>
                </c:pt>
                <c:pt idx="315">
                  <c:v>-7.8006921740641042</c:v>
                </c:pt>
                <c:pt idx="316">
                  <c:v>-7.9346747567049425</c:v>
                </c:pt>
                <c:pt idx="317">
                  <c:v>-8.0689514584213846</c:v>
                </c:pt>
                <c:pt idx="318">
                  <c:v>-8.2035196448159038</c:v>
                </c:pt>
                <c:pt idx="319">
                  <c:v>-8.3383766991839678</c:v>
                </c:pt>
                <c:pt idx="320">
                  <c:v>-8.4735200225103977</c:v>
                </c:pt>
                <c:pt idx="321">
                  <c:v>-8.6089470334630729</c:v>
                </c:pt>
                <c:pt idx="322">
                  <c:v>-8.7446551683840497</c:v>
                </c:pt>
                <c:pt idx="323">
                  <c:v>-8.8806418812781249</c:v>
                </c:pt>
                <c:pt idx="324">
                  <c:v>-9.0169046437989113</c:v>
                </c:pt>
                <c:pt idx="325">
                  <c:v>-9.153440945232461</c:v>
                </c:pt>
                <c:pt idx="326">
                  <c:v>-9.2902482924785055</c:v>
                </c:pt>
                <c:pt idx="327">
                  <c:v>-9.427324210029342</c:v>
                </c:pt>
                <c:pt idx="328">
                  <c:v>-9.5646662399464333</c:v>
                </c:pt>
                <c:pt idx="329">
                  <c:v>-9.7022719418347538</c:v>
                </c:pt>
                <c:pt idx="330">
                  <c:v>-9.8401388928149487</c:v>
                </c:pt>
                <c:pt idx="331">
                  <c:v>-9.9782646874933398</c:v>
                </c:pt>
                <c:pt idx="332">
                  <c:v>-10.116646937929829</c:v>
                </c:pt>
                <c:pt idx="333">
                  <c:v>-10.255283273603759</c:v>
                </c:pt>
                <c:pt idx="334">
                  <c:v>-10.394171341377763</c:v>
                </c:pt>
                <c:pt idx="335">
                  <c:v>-10.53330880545966</c:v>
                </c:pt>
                <c:pt idx="336">
                  <c:v>-10.672693347362431</c:v>
                </c:pt>
                <c:pt idx="337">
                  <c:v>-10.812322665862345</c:v>
                </c:pt>
                <c:pt idx="338">
                  <c:v>-10.952194476955247</c:v>
                </c:pt>
                <c:pt idx="339">
                  <c:v>-11.092306513811094</c:v>
                </c:pt>
                <c:pt idx="340">
                  <c:v>-11.232656526726736</c:v>
                </c:pt>
                <c:pt idx="341">
                  <c:v>-11.373242283077031</c:v>
                </c:pt>
                <c:pt idx="342">
                  <c:v>-11.514061567264315</c:v>
                </c:pt>
                <c:pt idx="343">
                  <c:v>-11.655112180666258</c:v>
                </c:pt>
                <c:pt idx="344">
                  <c:v>-11.796391941582186</c:v>
                </c:pt>
                <c:pt idx="345">
                  <c:v>-11.937898685177876</c:v>
                </c:pt>
                <c:pt idx="346">
                  <c:v>-12.079630263428879</c:v>
                </c:pt>
                <c:pt idx="347">
                  <c:v>-12.221584545062422</c:v>
                </c:pt>
                <c:pt idx="348">
                  <c:v>-12.36375941549791</c:v>
                </c:pt>
                <c:pt idx="349">
                  <c:v>-12.506152776786079</c:v>
                </c:pt>
                <c:pt idx="350">
                  <c:v>-12.648762547546845</c:v>
                </c:pt>
                <c:pt idx="351">
                  <c:v>-12.791586662905878</c:v>
                </c:pt>
                <c:pt idx="352">
                  <c:v>-12.934623074429943</c:v>
                </c:pt>
                <c:pt idx="353">
                  <c:v>-13.077869750061051</c:v>
                </c:pt>
                <c:pt idx="354">
                  <c:v>-13.221324674049448</c:v>
                </c:pt>
                <c:pt idx="355">
                  <c:v>-13.364985846885485</c:v>
                </c:pt>
                <c:pt idx="356">
                  <c:v>-13.508851285230413</c:v>
                </c:pt>
                <c:pt idx="357">
                  <c:v>-13.65291902184612</c:v>
                </c:pt>
                <c:pt idx="358">
                  <c:v>-13.797187105523866</c:v>
                </c:pt>
                <c:pt idx="359">
                  <c:v>-13.941653601012034</c:v>
                </c:pt>
                <c:pt idx="360">
                  <c:v>-14.086316588942941</c:v>
                </c:pt>
                <c:pt idx="361">
                  <c:v>-14.231174165758746</c:v>
                </c:pt>
                <c:pt idx="362">
                  <c:v>-14.376224443636479</c:v>
                </c:pt>
                <c:pt idx="363">
                  <c:v>-14.521465550412223</c:v>
                </c:pt>
                <c:pt idx="364">
                  <c:v>-14.6668956295045</c:v>
                </c:pt>
                <c:pt idx="365">
                  <c:v>-14.812512839836865</c:v>
                </c:pt>
                <c:pt idx="366">
                  <c:v>-14.958315355759762</c:v>
                </c:pt>
                <c:pt idx="367">
                  <c:v>-15.10430136697166</c:v>
                </c:pt>
                <c:pt idx="368">
                  <c:v>-15.25046907843951</c:v>
                </c:pt>
                <c:pt idx="369">
                  <c:v>-15.396816710318536</c:v>
                </c:pt>
                <c:pt idx="370">
                  <c:v>-15.543342497871411</c:v>
                </c:pt>
                <c:pt idx="371">
                  <c:v>-15.690044691386824</c:v>
                </c:pt>
                <c:pt idx="372">
                  <c:v>-15.83692155609749</c:v>
                </c:pt>
                <c:pt idx="373">
                  <c:v>-15.983971372097601</c:v>
                </c:pt>
                <c:pt idx="374">
                  <c:v>-16.131192434259784</c:v>
                </c:pt>
                <c:pt idx="375">
                  <c:v>-16.27858305215155</c:v>
                </c:pt>
              </c:numCache>
            </c:numRef>
          </c:yVal>
        </c:ser>
        <c:axId val="111106688"/>
        <c:axId val="111129344"/>
      </c:scatterChart>
      <c:valAx>
        <c:axId val="11110668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</a:t>
                </a:r>
                <a:r>
                  <a:rPr lang="en-GB" baseline="0"/>
                  <a:t>e/s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11129344"/>
        <c:crosses val="autoZero"/>
        <c:crossBetween val="midCat"/>
      </c:valAx>
      <c:valAx>
        <c:axId val="1111293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aseline="0"/>
                  <a:t>x or y /m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111066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159027</xdr:colOff>
      <xdr:row>0</xdr:row>
      <xdr:rowOff>103679</xdr:rowOff>
    </xdr:from>
    <xdr:to>
      <xdr:col>17</xdr:col>
      <xdr:colOff>357811</xdr:colOff>
      <xdr:row>21</xdr:row>
      <xdr:rowOff>26504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470453</xdr:colOff>
      <xdr:row>13</xdr:row>
      <xdr:rowOff>125546</xdr:rowOff>
    </xdr:from>
    <xdr:to>
      <xdr:col>24</xdr:col>
      <xdr:colOff>510209</xdr:colOff>
      <xdr:row>27</xdr:row>
      <xdr:rowOff>6627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470453</xdr:colOff>
      <xdr:row>27</xdr:row>
      <xdr:rowOff>53010</xdr:rowOff>
    </xdr:from>
    <xdr:to>
      <xdr:col>24</xdr:col>
      <xdr:colOff>543261</xdr:colOff>
      <xdr:row>40</xdr:row>
      <xdr:rowOff>86140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463826</xdr:colOff>
      <xdr:row>0</xdr:row>
      <xdr:rowOff>91987</xdr:rowOff>
    </xdr:from>
    <xdr:to>
      <xdr:col>24</xdr:col>
      <xdr:colOff>503582</xdr:colOff>
      <xdr:row>13</xdr:row>
      <xdr:rowOff>86139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400"/>
  <sheetViews>
    <sheetView tabSelected="1" zoomScale="115" zoomScaleNormal="115" workbookViewId="0">
      <selection activeCell="AA18" sqref="AA18"/>
    </sheetView>
  </sheetViews>
  <sheetFormatPr defaultRowHeight="14.4"/>
  <cols>
    <col min="2" max="2" width="15.33203125" customWidth="1"/>
    <col min="3" max="3" width="9.33203125" bestFit="1" customWidth="1"/>
    <col min="4" max="4" width="7.21875" bestFit="1" customWidth="1"/>
    <col min="9" max="10" width="7.21875" bestFit="1" customWidth="1"/>
  </cols>
  <sheetData>
    <row r="2" spans="2:15">
      <c r="B2" s="1" t="s">
        <v>14</v>
      </c>
      <c r="F2" t="s">
        <v>1</v>
      </c>
    </row>
    <row r="4" spans="2:15">
      <c r="B4" s="1" t="s">
        <v>0</v>
      </c>
      <c r="F4" s="1" t="s">
        <v>2</v>
      </c>
    </row>
    <row r="9" spans="2:15">
      <c r="B9" s="5" t="s">
        <v>3</v>
      </c>
      <c r="C9" s="3">
        <v>9.81</v>
      </c>
      <c r="O9" s="18"/>
    </row>
    <row r="10" spans="2:15">
      <c r="B10" s="5" t="s">
        <v>4</v>
      </c>
      <c r="C10" s="4">
        <v>0.1</v>
      </c>
    </row>
    <row r="11" spans="2:15">
      <c r="B11" s="5" t="s">
        <v>5</v>
      </c>
      <c r="C11" s="3">
        <v>0.03</v>
      </c>
    </row>
    <row r="12" spans="2:15">
      <c r="B12" s="5" t="s">
        <v>6</v>
      </c>
      <c r="C12" s="3">
        <v>1.2250000000000001</v>
      </c>
    </row>
    <row r="13" spans="2:15">
      <c r="B13" s="5" t="s">
        <v>7</v>
      </c>
      <c r="C13" s="3">
        <v>0.2</v>
      </c>
    </row>
    <row r="14" spans="2:15">
      <c r="B14" s="5" t="s">
        <v>8</v>
      </c>
      <c r="C14" s="4">
        <v>2</v>
      </c>
    </row>
    <row r="15" spans="2:15">
      <c r="B15" s="5" t="s">
        <v>13</v>
      </c>
      <c r="C15" s="3">
        <v>0.01</v>
      </c>
    </row>
    <row r="16" spans="2:15">
      <c r="B16" s="5" t="s">
        <v>25</v>
      </c>
      <c r="C16" s="23">
        <v>20</v>
      </c>
    </row>
    <row r="17" spans="1:15">
      <c r="B17" s="5" t="s">
        <v>26</v>
      </c>
      <c r="C17" s="23">
        <v>45</v>
      </c>
    </row>
    <row r="19" spans="1:15">
      <c r="B19" s="6" t="s">
        <v>11</v>
      </c>
      <c r="C19" s="7">
        <f>0.5*C13*C12*C11/C10</f>
        <v>3.6749999999999998E-2</v>
      </c>
    </row>
    <row r="23" spans="1:15">
      <c r="A23" s="8" t="s">
        <v>12</v>
      </c>
      <c r="B23" s="9" t="s">
        <v>9</v>
      </c>
      <c r="C23" s="10" t="s">
        <v>16</v>
      </c>
      <c r="D23" s="10" t="s">
        <v>17</v>
      </c>
      <c r="E23" s="11" t="s">
        <v>18</v>
      </c>
      <c r="F23" s="12" t="s">
        <v>19</v>
      </c>
      <c r="G23" s="24"/>
      <c r="H23" s="21" t="s">
        <v>15</v>
      </c>
      <c r="I23" s="10" t="s">
        <v>21</v>
      </c>
      <c r="J23" s="10" t="s">
        <v>22</v>
      </c>
      <c r="K23" s="11" t="s">
        <v>24</v>
      </c>
      <c r="L23" s="12" t="s">
        <v>23</v>
      </c>
      <c r="M23" s="24"/>
      <c r="N23" s="26" t="s">
        <v>20</v>
      </c>
      <c r="O23" s="27" t="s">
        <v>10</v>
      </c>
    </row>
    <row r="24" spans="1:15">
      <c r="A24" s="13">
        <v>0</v>
      </c>
      <c r="B24" s="14">
        <v>0</v>
      </c>
      <c r="C24" s="15">
        <f>E24+F24*$C$15</f>
        <v>14.038190926896528</v>
      </c>
      <c r="D24" s="15">
        <f>-$C$19*C24*N24</f>
        <v>-10.206508483919309</v>
      </c>
      <c r="E24" s="16">
        <f>$C$16*COS( $C$17*PI()/180 )</f>
        <v>14.142135623730951</v>
      </c>
      <c r="F24" s="17">
        <f>-$C$19*E24*O24</f>
        <v>-10.394469683442249</v>
      </c>
      <c r="G24" s="25"/>
      <c r="H24" s="22">
        <f>C14</f>
        <v>2</v>
      </c>
      <c r="I24" s="15">
        <f t="shared" ref="I24:I87" si="0">K24+L24*$C$15</f>
        <v>13.940090926896527</v>
      </c>
      <c r="J24" s="15">
        <f>-$C$9-$C$19*I24*N24</f>
        <v>-19.945184587023583</v>
      </c>
      <c r="K24" s="16">
        <f>$C$16*SIN($C$17*PI()/180)</f>
        <v>14.142135623730949</v>
      </c>
      <c r="L24" s="17">
        <f>-$C$9-$C$19*K24*O24</f>
        <v>-20.204469683442248</v>
      </c>
      <c r="M24" s="25"/>
      <c r="N24" s="2">
        <f>SQRT(C24^2 + I24^2)</f>
        <v>19.783754435145593</v>
      </c>
      <c r="O24" s="19">
        <f>SQRT(E24^2 + K24^2)</f>
        <v>20</v>
      </c>
    </row>
    <row r="25" spans="1:15">
      <c r="A25" s="13">
        <f t="shared" ref="A25:A88" si="1">A24+$C$15</f>
        <v>0.01</v>
      </c>
      <c r="B25" s="14">
        <f>B24+E24*$C$15+0.5*F24*($C$15)^2</f>
        <v>0.14090163275313738</v>
      </c>
      <c r="C25" s="15">
        <f t="shared" ref="C25:C88" si="2">E25+F25*$C$15</f>
        <v>13.937050661477324</v>
      </c>
      <c r="D25" s="15">
        <f>-$C$19*C25*N25</f>
        <v>-10.024758521746152</v>
      </c>
      <c r="E25" s="16">
        <f>E24+0.5*(F24+D24)*$C$15</f>
        <v>14.039130732894144</v>
      </c>
      <c r="F25" s="17">
        <f>-$C$19*E25*O25</f>
        <v>-10.208007141681993</v>
      </c>
      <c r="G25" s="25"/>
      <c r="H25" s="20">
        <f>H24+K24*$C$15+0.5*L24*($C$15^2)</f>
        <v>2.1404111327531377</v>
      </c>
      <c r="I25" s="15">
        <f t="shared" si="0"/>
        <v>13.741917983885889</v>
      </c>
      <c r="J25" s="15">
        <f>-$C$9-$C$19*I25*N25</f>
        <v>-19.694401855183781</v>
      </c>
      <c r="K25" s="16">
        <f>K24+0.5*(J24+L24)*$C$15</f>
        <v>13.941387352378619</v>
      </c>
      <c r="L25" s="17">
        <f>-$C$9-$C$19*K25*O25</f>
        <v>-19.946936849273019</v>
      </c>
      <c r="M25" s="25"/>
      <c r="N25" s="2">
        <f t="shared" ref="N25:N88" si="3">SQRT(C25^2 + I25^2)</f>
        <v>19.572472787474553</v>
      </c>
      <c r="O25" s="19">
        <f t="shared" ref="O25:O88" si="4">SQRT(E25^2 + K25^2)</f>
        <v>19.785334797378471</v>
      </c>
    </row>
    <row r="26" spans="1:15">
      <c r="A26" s="13">
        <f t="shared" si="1"/>
        <v>0.02</v>
      </c>
      <c r="B26" s="14">
        <f>B25+E25*$C$15+0.5*F25*($C$15)^2</f>
        <v>0.28078253972499473</v>
      </c>
      <c r="C26" s="15">
        <f t="shared" si="2"/>
        <v>13.837704846042602</v>
      </c>
      <c r="D26" s="15">
        <f>-$C$19*C26*N26</f>
        <v>-9.8475161435149907</v>
      </c>
      <c r="E26" s="16">
        <f t="shared" ref="E26:E89" si="5">E25+0.5*(F25+D25)*$C$15</f>
        <v>13.937966904577003</v>
      </c>
      <c r="F26" s="17">
        <f>-$C$19*E26*O26</f>
        <v>-10.026205853440187</v>
      </c>
      <c r="G26" s="25"/>
      <c r="H26" s="20">
        <f>H25+K25*$C$15+0.5*L25*($C$15^2)</f>
        <v>2.2788276594344601</v>
      </c>
      <c r="I26" s="15">
        <f t="shared" si="0"/>
        <v>13.546219785308514</v>
      </c>
      <c r="J26" s="15">
        <f>-$C$9-$C$19*I26*N26</f>
        <v>-19.450082622341625</v>
      </c>
      <c r="K26" s="16">
        <f t="shared" ref="K26:K89" si="6">K25+0.5*(J25+L25)*$C$15</f>
        <v>13.743180658856335</v>
      </c>
      <c r="L26" s="17">
        <f>-$C$9-$C$19*K26*O26</f>
        <v>-19.69608735478219</v>
      </c>
      <c r="M26" s="25"/>
      <c r="N26" s="2">
        <f t="shared" si="3"/>
        <v>19.364455734104038</v>
      </c>
      <c r="O26" s="19">
        <f t="shared" si="4"/>
        <v>19.574011751683575</v>
      </c>
    </row>
    <row r="27" spans="1:15">
      <c r="A27" s="13">
        <f t="shared" si="1"/>
        <v>0.03</v>
      </c>
      <c r="B27" s="14">
        <f>B26+E26*$C$15+0.5*F26*($C$15)^2</f>
        <v>0.41966089847809274</v>
      </c>
      <c r="C27" s="15">
        <f t="shared" si="2"/>
        <v>13.740109152027603</v>
      </c>
      <c r="D27" s="15">
        <f>-$C$19*C27*N27</f>
        <v>-9.6746361107396375</v>
      </c>
      <c r="E27" s="16">
        <f t="shared" si="5"/>
        <v>13.838598294592227</v>
      </c>
      <c r="F27" s="17">
        <f>-$C$19*E27*O27</f>
        <v>-9.8489142564623045</v>
      </c>
      <c r="G27" s="25"/>
      <c r="H27" s="20">
        <f>H26+K26*$C$15+0.5*L26*($C$15^2)</f>
        <v>2.4152746616552845</v>
      </c>
      <c r="I27" s="15">
        <f t="shared" si="0"/>
        <v>13.352932766780526</v>
      </c>
      <c r="J27" s="15">
        <f>-$C$9-$C$19*I27*N27</f>
        <v>-19.212018870476719</v>
      </c>
      <c r="K27" s="16">
        <f t="shared" si="6"/>
        <v>13.547449808970716</v>
      </c>
      <c r="L27" s="17">
        <f>-$C$9-$C$19*K27*O27</f>
        <v>-19.451704219019014</v>
      </c>
      <c r="M27" s="25"/>
      <c r="N27" s="2">
        <f t="shared" si="3"/>
        <v>19.159629771574235</v>
      </c>
      <c r="O27" s="19">
        <f t="shared" si="4"/>
        <v>19.36595463915145</v>
      </c>
    </row>
    <row r="28" spans="1:15">
      <c r="A28" s="13">
        <f t="shared" si="1"/>
        <v>0.04</v>
      </c>
      <c r="B28" s="14">
        <f>B27+E27*$C$15+0.5*F27*($C$15)^2</f>
        <v>0.5575544357111919</v>
      </c>
      <c r="C28" s="15">
        <f t="shared" si="2"/>
        <v>13.644220672665046</v>
      </c>
      <c r="D28" s="15">
        <f>-$C$19*C28*N28</f>
        <v>-9.5059790993259181</v>
      </c>
      <c r="E28" s="16">
        <f t="shared" si="5"/>
        <v>13.740980542756217</v>
      </c>
      <c r="F28" s="17">
        <f>-$C$19*E28*O28</f>
        <v>-9.6759870091171507</v>
      </c>
      <c r="G28" s="25"/>
      <c r="H28" s="20">
        <f>H27+K27*$C$15+0.5*L27*($C$15^2)</f>
        <v>2.5497765745340408</v>
      </c>
      <c r="I28" s="15">
        <f t="shared" si="0"/>
        <v>13.161995400702983</v>
      </c>
      <c r="J28" s="15">
        <f>-$C$9-$C$19*I28*N28</f>
        <v>-18.980010965534166</v>
      </c>
      <c r="K28" s="16">
        <f t="shared" si="6"/>
        <v>13.354131193523237</v>
      </c>
      <c r="L28" s="17">
        <f>-$C$9-$C$19*K28*O28</f>
        <v>-19.213579282025435</v>
      </c>
      <c r="M28" s="25"/>
      <c r="N28" s="2">
        <f t="shared" si="3"/>
        <v>18.957923955235884</v>
      </c>
      <c r="O28" s="19">
        <f t="shared" si="4"/>
        <v>19.161089901418325</v>
      </c>
    </row>
    <row r="29" spans="1:15">
      <c r="A29" s="13">
        <f t="shared" si="1"/>
        <v>0.05</v>
      </c>
      <c r="B29" s="14">
        <f>B28+E28*$C$15+0.5*F28*($C$15)^2</f>
        <v>0.69448044178829826</v>
      </c>
      <c r="C29" s="15">
        <f t="shared" si="2"/>
        <v>13.549997865314085</v>
      </c>
      <c r="D29" s="15">
        <f>-$C$19*C29*N29</f>
        <v>-9.3414114164087465</v>
      </c>
      <c r="E29" s="16">
        <f t="shared" si="5"/>
        <v>13.645070712214002</v>
      </c>
      <c r="F29" s="17">
        <f>-$C$19*E29*O29</f>
        <v>-9.5072846899918098</v>
      </c>
      <c r="G29" s="25"/>
      <c r="H29" s="20">
        <f>H28+K28*$C$15+0.5*L28*($C$15^2)</f>
        <v>2.6823572075051718</v>
      </c>
      <c r="I29" s="15">
        <f t="shared" si="0"/>
        <v>12.973348114526356</v>
      </c>
      <c r="J29" s="15">
        <f>-$C$9-$C$19*I29*N29</f>
        <v>-18.75386725302058</v>
      </c>
      <c r="K29" s="16">
        <f t="shared" si="6"/>
        <v>13.163163242285439</v>
      </c>
      <c r="L29" s="17">
        <f>-$C$9-$C$19*K29*O29</f>
        <v>-18.981512775908328</v>
      </c>
      <c r="M29" s="25"/>
      <c r="N29" s="2">
        <f t="shared" si="3"/>
        <v>18.759269800573282</v>
      </c>
      <c r="O29" s="19">
        <f t="shared" si="4"/>
        <v>18.959346541597231</v>
      </c>
    </row>
    <row r="30" spans="1:15">
      <c r="A30" s="13">
        <f t="shared" si="1"/>
        <v>6.0000000000000005E-2</v>
      </c>
      <c r="B30" s="14">
        <f>B29+E29*$C$15+0.5*F29*($C$15)^2</f>
        <v>0.83045578467593872</v>
      </c>
      <c r="C30" s="15">
        <f t="shared" si="2"/>
        <v>13.45740049653844</v>
      </c>
      <c r="D30" s="15">
        <f>-$C$19*C30*N30</f>
        <v>-9.1808047329586326</v>
      </c>
      <c r="E30" s="16">
        <f t="shared" si="5"/>
        <v>13.550827231682</v>
      </c>
      <c r="F30" s="17">
        <f>-$C$19*E30*O30</f>
        <v>-9.3426735143558606</v>
      </c>
      <c r="G30" s="25"/>
      <c r="H30" s="20">
        <f>H29+K29*$C$15+0.5*L29*($C$15^2)</f>
        <v>2.8130397642892309</v>
      </c>
      <c r="I30" s="15">
        <f t="shared" si="0"/>
        <v>12.786933212941651</v>
      </c>
      <c r="J30" s="15">
        <f>-$C$9-$C$19*I30*N30</f>
        <v>-18.533403676036635</v>
      </c>
      <c r="K30" s="16">
        <f t="shared" si="6"/>
        <v>12.974486342140795</v>
      </c>
      <c r="L30" s="17">
        <f>-$C$9-$C$19*K30*O30</f>
        <v>-18.755312919914235</v>
      </c>
      <c r="M30" s="25"/>
      <c r="N30" s="2">
        <f t="shared" si="3"/>
        <v>18.563601189329169</v>
      </c>
      <c r="O30" s="19">
        <f t="shared" si="4"/>
        <v>18.760656025451041</v>
      </c>
    </row>
    <row r="31" spans="1:15">
      <c r="A31" s="13">
        <f t="shared" si="1"/>
        <v>7.0000000000000007E-2</v>
      </c>
      <c r="B31" s="14">
        <f>B30+E30*$C$15+0.5*F30*($C$15)^2</f>
        <v>0.96549692331704096</v>
      </c>
      <c r="C31" s="15">
        <f t="shared" si="2"/>
        <v>13.36638958978121</v>
      </c>
      <c r="D31" s="15">
        <f>-$C$19*C31*N31</f>
        <v>-9.0240358311627329</v>
      </c>
      <c r="E31" s="16">
        <f t="shared" si="5"/>
        <v>13.458209840445427</v>
      </c>
      <c r="F31" s="17">
        <f>-$C$19*E31*O31</f>
        <v>-9.1820250664216712</v>
      </c>
      <c r="G31" s="25"/>
      <c r="H31" s="20">
        <f>H30+K30*$C$15+0.5*L30*($C$15^2)</f>
        <v>2.9418468620646427</v>
      </c>
      <c r="I31" s="15">
        <f t="shared" si="0"/>
        <v>12.602694803781262</v>
      </c>
      <c r="J31" s="15">
        <f>-$C$9-$C$19*I31*N31</f>
        <v>-18.318443414329067</v>
      </c>
      <c r="K31" s="16">
        <f t="shared" si="6"/>
        <v>12.788042759161041</v>
      </c>
      <c r="L31" s="17">
        <f>-$C$9-$C$19*K31*O31</f>
        <v>-18.534795537977921</v>
      </c>
      <c r="M31" s="25"/>
      <c r="N31" s="2">
        <f t="shared" si="3"/>
        <v>18.370854280165272</v>
      </c>
      <c r="O31" s="19">
        <f t="shared" si="4"/>
        <v>18.564952187376978</v>
      </c>
    </row>
    <row r="32" spans="1:15">
      <c r="A32" s="13">
        <f t="shared" si="1"/>
        <v>0.08</v>
      </c>
      <c r="B32" s="14">
        <f>B31+E31*$C$15+0.5*F31*($C$15)^2</f>
        <v>1.0996199204681743</v>
      </c>
      <c r="C32" s="15">
        <f t="shared" si="2"/>
        <v>13.276927375493468</v>
      </c>
      <c r="D32" s="15">
        <f>-$C$19*C32*N32</f>
        <v>-8.8709863656553587</v>
      </c>
      <c r="E32" s="16">
        <f t="shared" si="5"/>
        <v>13.367179535957504</v>
      </c>
      <c r="F32" s="17">
        <f>-$C$19*E32*O32</f>
        <v>-9.0252160464037132</v>
      </c>
      <c r="G32" s="25"/>
      <c r="H32" s="20">
        <f>H31+K31*$C$15+0.5*L31*($C$15^2)</f>
        <v>3.068800549879354</v>
      </c>
      <c r="I32" s="15">
        <f t="shared" si="0"/>
        <v>12.420578727426259</v>
      </c>
      <c r="J32" s="15">
        <f>-$C$9-$C$19*I32*N32</f>
        <v>-18.108816543044632</v>
      </c>
      <c r="K32" s="16">
        <f t="shared" si="6"/>
        <v>12.603776564399507</v>
      </c>
      <c r="L32" s="17">
        <f>-$C$9-$C$19*K32*O32</f>
        <v>-18.319783697324848</v>
      </c>
      <c r="M32" s="25"/>
      <c r="N32" s="2">
        <f t="shared" si="3"/>
        <v>18.18096742360872</v>
      </c>
      <c r="O32" s="19">
        <f t="shared" si="4"/>
        <v>18.37217114093561</v>
      </c>
    </row>
    <row r="33" spans="1:15">
      <c r="A33" s="13">
        <f t="shared" si="1"/>
        <v>0.09</v>
      </c>
      <c r="B33" s="14">
        <f>B32+E32*$C$15+0.5*F32*($C$15)^2</f>
        <v>1.232840455025429</v>
      </c>
      <c r="C33" s="15">
        <f t="shared" si="2"/>
        <v>13.188977243582709</v>
      </c>
      <c r="D33" s="15">
        <f>-$C$19*C33*N33</f>
        <v>-8.7215426377375831</v>
      </c>
      <c r="E33" s="16">
        <f t="shared" si="5"/>
        <v>13.277698523897209</v>
      </c>
      <c r="F33" s="17">
        <f>-$C$19*E33*O33</f>
        <v>-8.8721280314499911</v>
      </c>
      <c r="G33" s="25"/>
      <c r="H33" s="20">
        <f>H32+K32*$C$15+0.5*L32*($C$15^2)</f>
        <v>3.1939223263384826</v>
      </c>
      <c r="I33" s="15">
        <f t="shared" si="0"/>
        <v>12.240532489529587</v>
      </c>
      <c r="J33" s="15">
        <f>-$C$9-$C$19*I33*N33</f>
        <v>-17.904359709960701</v>
      </c>
      <c r="K33" s="16">
        <f t="shared" si="6"/>
        <v>12.421633563197659</v>
      </c>
      <c r="L33" s="17">
        <f>-$C$9-$C$19*K33*O33</f>
        <v>-18.110107366807327</v>
      </c>
      <c r="M33" s="25"/>
      <c r="N33" s="2">
        <f t="shared" si="3"/>
        <v>17.99388108105008</v>
      </c>
      <c r="O33" s="19">
        <f t="shared" si="4"/>
        <v>18.182251193674031</v>
      </c>
    </row>
    <row r="34" spans="1:15">
      <c r="A34" s="13">
        <f t="shared" si="1"/>
        <v>9.9999999999999992E-2</v>
      </c>
      <c r="B34" s="14">
        <f>B33+E33*$C$15+0.5*F33*($C$15)^2</f>
        <v>1.3651738338628288</v>
      </c>
      <c r="C34" s="15">
        <f t="shared" si="2"/>
        <v>13.102503698055438</v>
      </c>
      <c r="D34" s="15">
        <f>-$C$19*C34*N34</f>
        <v>-8.575595381785039</v>
      </c>
      <c r="E34" s="16">
        <f t="shared" si="5"/>
        <v>13.189730170551272</v>
      </c>
      <c r="F34" s="17">
        <f>-$C$19*E34*O34</f>
        <v>-8.7226472495833995</v>
      </c>
      <c r="G34" s="25"/>
      <c r="H34" s="20">
        <f>H33+K33*$C$15+0.5*L33*($C$15^2)</f>
        <v>3.3172331566021187</v>
      </c>
      <c r="I34" s="15">
        <f t="shared" si="0"/>
        <v>12.062505196876353</v>
      </c>
      <c r="J34" s="15">
        <f>-$C$9-$C$19*I34*N34</f>
        <v>-17.70491583005186</v>
      </c>
      <c r="K34" s="16">
        <f t="shared" si="6"/>
        <v>12.241561227813818</v>
      </c>
      <c r="L34" s="17">
        <f>-$C$9-$C$19*K34*O34</f>
        <v>-17.905603093746542</v>
      </c>
      <c r="M34" s="25"/>
      <c r="N34" s="2">
        <f t="shared" si="3"/>
        <v>17.809537747572939</v>
      </c>
      <c r="O34" s="19">
        <f t="shared" si="4"/>
        <v>17.995132766008286</v>
      </c>
    </row>
    <row r="35" spans="1:15">
      <c r="A35" s="13">
        <f t="shared" si="1"/>
        <v>0.10999999999999999</v>
      </c>
      <c r="B35" s="14">
        <f>B34+E34*$C$15+0.5*F34*($C$15)^2</f>
        <v>1.4966350032058624</v>
      </c>
      <c r="C35" s="15">
        <f t="shared" si="2"/>
        <v>13.017472313735924</v>
      </c>
      <c r="D35" s="15">
        <f>-$C$19*C35*N35</f>
        <v>-8.4330395630980934</v>
      </c>
      <c r="E35" s="16">
        <f t="shared" si="5"/>
        <v>13.10323895739443</v>
      </c>
      <c r="F35" s="17">
        <f>-$C$19*E35*O35</f>
        <v>-8.5766643658505526</v>
      </c>
      <c r="G35" s="25"/>
      <c r="H35" s="20">
        <f>H34+K34*$C$15+0.5*L34*($C$15^2)</f>
        <v>3.4387534887255695</v>
      </c>
      <c r="I35" s="15">
        <f t="shared" si="0"/>
        <v>11.886447496213451</v>
      </c>
      <c r="J35" s="15">
        <f>-$C$9-$C$19*I35*N35</f>
        <v>-17.510333796330421</v>
      </c>
      <c r="K35" s="16">
        <f t="shared" si="6"/>
        <v>12.063508633194827</v>
      </c>
      <c r="L35" s="17">
        <f>-$C$9-$C$19*K35*O35</f>
        <v>-17.706113698137614</v>
      </c>
      <c r="M35" s="25"/>
      <c r="N35" s="2">
        <f t="shared" si="3"/>
        <v>17.627881878408431</v>
      </c>
      <c r="O35" s="19">
        <f t="shared" si="4"/>
        <v>17.810758313944557</v>
      </c>
    </row>
    <row r="36" spans="1:15">
      <c r="A36" s="13">
        <f t="shared" si="1"/>
        <v>0.11999999999999998</v>
      </c>
      <c r="B36" s="14">
        <f>B35+E35*$C$15+0.5*F35*($C$15)^2</f>
        <v>1.6272385595615142</v>
      </c>
      <c r="C36" s="15">
        <f t="shared" si="2"/>
        <v>12.933849694950379</v>
      </c>
      <c r="D36" s="15">
        <f>-$C$19*C36*N36</f>
        <v>-8.2937741864993466</v>
      </c>
      <c r="E36" s="16">
        <f t="shared" si="5"/>
        <v>13.018190437749686</v>
      </c>
      <c r="F36" s="17">
        <f>-$C$19*E36*O36</f>
        <v>-8.4340742799307495</v>
      </c>
      <c r="G36" s="25"/>
      <c r="H36" s="20">
        <f>H35+K35*$C$15+0.5*L35*($C$15^2)</f>
        <v>3.5585032693726109</v>
      </c>
      <c r="I36" s="15">
        <f t="shared" si="0"/>
        <v>11.712311515890953</v>
      </c>
      <c r="J36" s="15">
        <f>-$C$9-$C$19*I36*N36</f>
        <v>-17.320468205971224</v>
      </c>
      <c r="K36" s="16">
        <f t="shared" si="6"/>
        <v>11.887426395722487</v>
      </c>
      <c r="L36" s="17">
        <f>-$C$9-$C$19*K36*O36</f>
        <v>-17.511487983153494</v>
      </c>
      <c r="M36" s="25"/>
      <c r="N36" s="2">
        <f t="shared" si="3"/>
        <v>17.44885981882025</v>
      </c>
      <c r="O36" s="19">
        <f t="shared" si="4"/>
        <v>17.629072255431851</v>
      </c>
    </row>
    <row r="37" spans="1:15">
      <c r="A37" s="13">
        <f t="shared" si="1"/>
        <v>0.12999999999999998</v>
      </c>
      <c r="B37" s="14">
        <f>B36+E36*$C$15+0.5*F36*($C$15)^2</f>
        <v>1.7569987602250143</v>
      </c>
      <c r="C37" s="15">
        <f t="shared" si="2"/>
        <v>12.851603436072448</v>
      </c>
      <c r="D37" s="15">
        <f>-$C$19*C37*N37</f>
        <v>-8.1577021150304958</v>
      </c>
      <c r="E37" s="16">
        <f t="shared" si="5"/>
        <v>12.934551195417535</v>
      </c>
      <c r="F37" s="17">
        <f>-$C$19*E37*O37</f>
        <v>-8.2947759345087366</v>
      </c>
      <c r="G37" s="25"/>
      <c r="H37" s="20">
        <f>H36+K36*$C$15+0.5*L36*($C$15^2)</f>
        <v>3.676501958930678</v>
      </c>
      <c r="I37" s="15">
        <f t="shared" si="0"/>
        <v>11.540050810167301</v>
      </c>
      <c r="J37" s="15">
        <f>-$C$9-$C$19*I37*N37</f>
        <v>-17.135179100797963</v>
      </c>
      <c r="K37" s="16">
        <f t="shared" si="6"/>
        <v>11.713266614776863</v>
      </c>
      <c r="L37" s="17">
        <f>-$C$9-$C$19*K37*O37</f>
        <v>-17.321580460956177</v>
      </c>
      <c r="M37" s="25"/>
      <c r="N37" s="2">
        <f t="shared" si="3"/>
        <v>17.272419737237517</v>
      </c>
      <c r="O37" s="19">
        <f t="shared" si="4"/>
        <v>17.450020900151479</v>
      </c>
    </row>
    <row r="38" spans="1:15">
      <c r="A38" s="13">
        <f t="shared" si="1"/>
        <v>0.13999999999999999</v>
      </c>
      <c r="B38" s="14">
        <f>B37+E37*$C$15+0.5*F37*($C$15)^2</f>
        <v>1.8859295333824642</v>
      </c>
      <c r="C38" s="15">
        <f t="shared" si="2"/>
        <v>12.770702083832219</v>
      </c>
      <c r="D38" s="15">
        <f>-$C$19*C38*N38</f>
        <v>-8.0247298981440309</v>
      </c>
      <c r="E38" s="16">
        <f t="shared" si="5"/>
        <v>12.85228880516984</v>
      </c>
      <c r="F38" s="17">
        <f>-$C$19*E38*O38</f>
        <v>-8.1586721337620176</v>
      </c>
      <c r="G38" s="25"/>
      <c r="H38" s="20">
        <f>H37+K37*$C$15+0.5*L37*($C$15^2)</f>
        <v>3.7927685460553988</v>
      </c>
      <c r="I38" s="15">
        <f t="shared" si="0"/>
        <v>11.369620306039184</v>
      </c>
      <c r="J38" s="15">
        <f>-$C$9-$C$19*I38*N38</f>
        <v>-16.954331721270528</v>
      </c>
      <c r="K38" s="16">
        <f t="shared" si="6"/>
        <v>11.540982816968093</v>
      </c>
      <c r="L38" s="17">
        <f>-$C$9-$C$19*K38*O38</f>
        <v>-17.136251092890809</v>
      </c>
      <c r="M38" s="25"/>
      <c r="N38" s="2">
        <f t="shared" si="3"/>
        <v>17.098511561463329</v>
      </c>
      <c r="O38" s="19">
        <f t="shared" si="4"/>
        <v>17.273552382560073</v>
      </c>
    </row>
    <row r="39" spans="1:15">
      <c r="A39" s="13">
        <f t="shared" si="1"/>
        <v>0.15</v>
      </c>
      <c r="B39" s="14">
        <f>B38+E38*$C$15+0.5*F38*($C$15)^2</f>
        <v>2.0140444878274746</v>
      </c>
      <c r="C39" s="15">
        <f t="shared" si="2"/>
        <v>12.69111510129674</v>
      </c>
      <c r="D39" s="15">
        <f>-$C$19*C39*N39</f>
        <v>-7.8947676088255232</v>
      </c>
      <c r="E39" s="16">
        <f t="shared" si="5"/>
        <v>12.77137179501031</v>
      </c>
      <c r="F39" s="17">
        <f>-$C$19*E39*O39</f>
        <v>-8.0256693713570737</v>
      </c>
      <c r="G39" s="25"/>
      <c r="H39" s="20">
        <f>H38+K38*$C$15+0.5*L38*($C$15^2)</f>
        <v>3.9073215616704351</v>
      </c>
      <c r="I39" s="15">
        <f t="shared" si="0"/>
        <v>11.200976252465281</v>
      </c>
      <c r="J39" s="15">
        <f>-$C$9-$C$19*I39*N39</f>
        <v>-16.77779627316999</v>
      </c>
      <c r="K39" s="16">
        <f t="shared" si="6"/>
        <v>11.370529902897285</v>
      </c>
      <c r="L39" s="17">
        <f>-$C$9-$C$19*K39*O39</f>
        <v>-16.95536504320042</v>
      </c>
      <c r="M39" s="25"/>
      <c r="N39" s="2">
        <f t="shared" si="3"/>
        <v>16.92708691779697</v>
      </c>
      <c r="O39" s="19">
        <f t="shared" si="4"/>
        <v>17.099616598013718</v>
      </c>
    </row>
    <row r="40" spans="1:15">
      <c r="A40" s="13">
        <f t="shared" si="1"/>
        <v>0.16</v>
      </c>
      <c r="B40" s="14">
        <f>B39+E39*$C$15+0.5*F39*($C$15)^2</f>
        <v>2.1413569223090096</v>
      </c>
      <c r="C40" s="15">
        <f t="shared" si="2"/>
        <v>12.612812833435505</v>
      </c>
      <c r="D40" s="15">
        <f>-$C$19*C40*N40</f>
        <v>-7.7677286891195356</v>
      </c>
      <c r="E40" s="16">
        <f t="shared" si="5"/>
        <v>12.691769610109397</v>
      </c>
      <c r="F40" s="17">
        <f>-$C$19*E40*O40</f>
        <v>-7.895677667389208</v>
      </c>
      <c r="G40" s="25"/>
      <c r="H40" s="20">
        <f>H39+K39*$C$15+0.5*L39*($C$15^2)</f>
        <v>4.0201790924472478</v>
      </c>
      <c r="I40" s="15">
        <f t="shared" si="0"/>
        <v>11.034076171860866</v>
      </c>
      <c r="J40" s="15">
        <f>-$C$9-$C$19*I40*N40</f>
        <v>-16.605447706231292</v>
      </c>
      <c r="K40" s="16">
        <f t="shared" si="6"/>
        <v>11.201864096315433</v>
      </c>
      <c r="L40" s="17">
        <f>-$C$9-$C$19*K40*O40</f>
        <v>-16.778792445456659</v>
      </c>
      <c r="M40" s="25"/>
      <c r="N40" s="2">
        <f t="shared" si="3"/>
        <v>16.758099072917044</v>
      </c>
      <c r="O40" s="19">
        <f t="shared" si="4"/>
        <v>16.928165141810769</v>
      </c>
    </row>
    <row r="41" spans="1:15">
      <c r="A41" s="13">
        <f t="shared" si="1"/>
        <v>0.17</v>
      </c>
      <c r="B41" s="14">
        <f>B40+E40*$C$15+0.5*F40*($C$15)^2</f>
        <v>2.2678798345267341</v>
      </c>
      <c r="C41" s="15">
        <f t="shared" si="2"/>
        <v>12.535766474189472</v>
      </c>
      <c r="D41" s="15">
        <f>-$C$19*C41*N41</f>
        <v>-7.6435298035667989</v>
      </c>
      <c r="E41" s="16">
        <f t="shared" si="5"/>
        <v>12.613452578326854</v>
      </c>
      <c r="F41" s="17">
        <f>-$C$19*E41*O41</f>
        <v>-7.7686104137380934</v>
      </c>
      <c r="G41" s="25"/>
      <c r="H41" s="20">
        <f>H40+K40*$C$15+0.5*L40*($C$15^2)</f>
        <v>4.1313587937881291</v>
      </c>
      <c r="I41" s="15">
        <f t="shared" si="0"/>
        <v>10.868878813747443</v>
      </c>
      <c r="J41" s="15">
        <f>-$C$9-$C$19*I41*N41</f>
        <v>-16.437165504022829</v>
      </c>
      <c r="K41" s="16">
        <f t="shared" si="6"/>
        <v>11.034942895556993</v>
      </c>
      <c r="L41" s="17">
        <f>-$C$9-$C$19*K41*O41</f>
        <v>-16.606408180955054</v>
      </c>
      <c r="M41" s="25"/>
      <c r="N41" s="2">
        <f t="shared" si="3"/>
        <v>16.591502878381476</v>
      </c>
      <c r="O41" s="19">
        <f t="shared" si="4"/>
        <v>16.759151251000276</v>
      </c>
    </row>
    <row r="42" spans="1:15">
      <c r="A42" s="13">
        <f t="shared" si="1"/>
        <v>0.18000000000000002</v>
      </c>
      <c r="B42" s="14">
        <f>B41+E41*$C$15+0.5*F41*($C$15)^2</f>
        <v>2.3936259297893159</v>
      </c>
      <c r="C42" s="15">
        <f t="shared" si="2"/>
        <v>12.459948034966871</v>
      </c>
      <c r="D42" s="15">
        <f>-$C$19*C42*N42</f>
        <v>-7.5220907000922521</v>
      </c>
      <c r="E42" s="16">
        <f t="shared" si="5"/>
        <v>12.536391877240328</v>
      </c>
      <c r="F42" s="17">
        <f>-$C$19*E42*O42</f>
        <v>-7.6443842273457498</v>
      </c>
      <c r="G42" s="25"/>
      <c r="H42" s="20">
        <f>H41+K41*$C$15+0.5*L41*($C$15^2)</f>
        <v>4.2408779023346517</v>
      </c>
      <c r="I42" s="15">
        <f t="shared" si="0"/>
        <v>10.705344110448374</v>
      </c>
      <c r="J42" s="15">
        <f>-$C$9-$C$19*I42*N42</f>
        <v>-16.272833484417916</v>
      </c>
      <c r="K42" s="16">
        <f t="shared" si="6"/>
        <v>10.869725027132104</v>
      </c>
      <c r="L42" s="17">
        <f>-$C$9-$C$19*K42*O42</f>
        <v>-16.438091668372873</v>
      </c>
      <c r="M42" s="25"/>
      <c r="N42" s="2">
        <f t="shared" si="3"/>
        <v>16.427254717608371</v>
      </c>
      <c r="O42" s="19">
        <f t="shared" si="4"/>
        <v>16.592529748811639</v>
      </c>
    </row>
    <row r="43" spans="1:15">
      <c r="A43" s="13">
        <f t="shared" si="1"/>
        <v>0.19000000000000003</v>
      </c>
      <c r="B43" s="14">
        <f>B42+E42*$C$15+0.5*F42*($C$15)^2</f>
        <v>2.5186076293503517</v>
      </c>
      <c r="C43" s="15">
        <f t="shared" si="2"/>
        <v>12.385330314493579</v>
      </c>
      <c r="D43" s="15">
        <f>-$C$19*C43*N43</f>
        <v>-7.4033340779134003</v>
      </c>
      <c r="E43" s="16">
        <f t="shared" si="5"/>
        <v>12.460559502603138</v>
      </c>
      <c r="F43" s="17">
        <f>-$C$19*E43*O43</f>
        <v>-7.5229188109558063</v>
      </c>
      <c r="G43" s="25"/>
      <c r="H43" s="20">
        <f>H42+K42*$C$15+0.5*L42*($C$15^2)</f>
        <v>4.3487532480225539</v>
      </c>
      <c r="I43" s="15">
        <f t="shared" si="0"/>
        <v>10.543433134727815</v>
      </c>
      <c r="J43" s="15">
        <f>-$C$9-$C$19*I43*N43</f>
        <v>-16.112339610045627</v>
      </c>
      <c r="K43" s="16">
        <f t="shared" si="6"/>
        <v>10.70617040136815</v>
      </c>
      <c r="L43" s="17">
        <f>-$C$9-$C$19*K43*O43</f>
        <v>-16.273726664033408</v>
      </c>
      <c r="M43" s="25"/>
      <c r="N43" s="2">
        <f t="shared" si="3"/>
        <v>16.265312455209401</v>
      </c>
      <c r="O43" s="19">
        <f t="shared" si="4"/>
        <v>16.428256991569274</v>
      </c>
    </row>
    <row r="44" spans="1:15">
      <c r="A44" s="13">
        <f t="shared" si="1"/>
        <v>0.20000000000000004</v>
      </c>
      <c r="B44" s="14">
        <f>B43+E43*$C$15+0.5*F43*($C$15)^2</f>
        <v>2.6428370784358353</v>
      </c>
      <c r="C44" s="15">
        <f t="shared" si="2"/>
        <v>12.311886869949966</v>
      </c>
      <c r="D44" s="15">
        <f>-$C$19*C44*N44</f>
        <v>-7.287185462065942</v>
      </c>
      <c r="E44" s="16">
        <f t="shared" si="5"/>
        <v>12.385928238158792</v>
      </c>
      <c r="F44" s="17">
        <f>-$C$19*E44*O44</f>
        <v>-7.404136820882683</v>
      </c>
      <c r="G44" s="25"/>
      <c r="H44" s="20">
        <f>H43+K43*$C$15+0.5*L43*($C$15^2)</f>
        <v>4.455001265703034</v>
      </c>
      <c r="I44" s="15">
        <f t="shared" si="0"/>
        <v>10.383108059276124</v>
      </c>
      <c r="J44" s="15">
        <f>-$C$9-$C$19*I44*N44</f>
        <v>-15.955575808147771</v>
      </c>
      <c r="K44" s="16">
        <f t="shared" si="6"/>
        <v>10.544240069997754</v>
      </c>
      <c r="L44" s="17">
        <f>-$C$9-$C$19*K44*O44</f>
        <v>-16.11320107216304</v>
      </c>
      <c r="M44" s="25"/>
      <c r="N44" s="2">
        <f t="shared" si="3"/>
        <v>16.105635388554255</v>
      </c>
      <c r="O44" s="19">
        <f t="shared" si="4"/>
        <v>16.266290817963558</v>
      </c>
    </row>
    <row r="45" spans="1:15">
      <c r="A45" s="13">
        <f t="shared" si="1"/>
        <v>0.21000000000000005</v>
      </c>
      <c r="B45" s="14">
        <f>B44+E44*$C$15+0.5*F44*($C$15)^2</f>
        <v>2.766326153976379</v>
      </c>
      <c r="C45" s="15">
        <f t="shared" si="2"/>
        <v>12.239591989329979</v>
      </c>
      <c r="D45" s="15">
        <f>-$C$19*C45*N45</f>
        <v>-7.1735730841693162</v>
      </c>
      <c r="E45" s="16">
        <f t="shared" si="5"/>
        <v>12.312471626744049</v>
      </c>
      <c r="F45" s="17">
        <f>-$C$19*E45*O45</f>
        <v>-7.2879637414069967</v>
      </c>
      <c r="G45" s="25"/>
      <c r="H45" s="20">
        <f>H44+K44*$C$15+0.5*L44*($C$15^2)</f>
        <v>4.5596380063494033</v>
      </c>
      <c r="I45" s="15">
        <f t="shared" si="0"/>
        <v>10.22433211795053</v>
      </c>
      <c r="J45" s="15">
        <f>-$C$9-$C$19*I45*N45</f>
        <v>-15.802437799305501</v>
      </c>
      <c r="K45" s="16">
        <f t="shared" si="6"/>
        <v>10.3838961855962</v>
      </c>
      <c r="L45" s="17">
        <f>-$C$9-$C$19*K45*O45</f>
        <v>-15.956406764567053</v>
      </c>
      <c r="M45" s="25"/>
      <c r="N45" s="2">
        <f t="shared" si="3"/>
        <v>15.948184201451442</v>
      </c>
      <c r="O45" s="19">
        <f t="shared" si="4"/>
        <v>16.106590500556489</v>
      </c>
    </row>
    <row r="46" spans="1:15">
      <c r="A46" s="13">
        <f t="shared" si="1"/>
        <v>0.22000000000000006</v>
      </c>
      <c r="B46" s="14">
        <f>B45+E45*$C$15+0.5*F45*($C$15)^2</f>
        <v>2.8890864720567495</v>
      </c>
      <c r="C46" s="15">
        <f t="shared" si="2"/>
        <v>12.168420664961975</v>
      </c>
      <c r="D46" s="15">
        <f>-$C$19*C46*N46</f>
        <v>-7.0624277690786439</v>
      </c>
      <c r="E46" s="16">
        <f t="shared" si="5"/>
        <v>12.240163942616167</v>
      </c>
      <c r="F46" s="17">
        <f>-$C$19*E46*O46</f>
        <v>-7.1743277654192212</v>
      </c>
      <c r="G46" s="25"/>
      <c r="H46" s="20">
        <f>H45+K45*$C$15+0.5*L45*($C$15^2)</f>
        <v>4.662679147867137</v>
      </c>
      <c r="I46" s="15">
        <f t="shared" si="0"/>
        <v>10.067069568684969</v>
      </c>
      <c r="J46" s="15">
        <f>-$C$9-$C$19*I46*N46</f>
        <v>-15.652824934533069</v>
      </c>
      <c r="K46" s="16">
        <f t="shared" si="6"/>
        <v>10.225101962776836</v>
      </c>
      <c r="L46" s="17">
        <f>-$C$9-$C$19*K46*O46</f>
        <v>-15.803239409186634</v>
      </c>
      <c r="M46" s="25"/>
      <c r="N46" s="2">
        <f t="shared" si="3"/>
        <v>15.79292091983673</v>
      </c>
      <c r="O46" s="19">
        <f t="shared" si="4"/>
        <v>15.949116699407014</v>
      </c>
    </row>
    <row r="47" spans="1:15">
      <c r="A47" s="13">
        <f t="shared" si="1"/>
        <v>0.23000000000000007</v>
      </c>
      <c r="B47" s="14">
        <f>B46+E46*$C$15+0.5*F46*($C$15)^2</f>
        <v>3.0111293950946405</v>
      </c>
      <c r="C47" s="15">
        <f t="shared" si="2"/>
        <v>12.098348568134103</v>
      </c>
      <c r="D47" s="15">
        <f>-$C$19*C47*N47</f>
        <v>-6.9536828270916438</v>
      </c>
      <c r="E47" s="16">
        <f t="shared" si="5"/>
        <v>12.168980164943678</v>
      </c>
      <c r="F47" s="17">
        <f>-$C$19*E47*O47</f>
        <v>-7.0631596809574368</v>
      </c>
      <c r="G47" s="25"/>
      <c r="H47" s="20">
        <f>H46+K46*$C$15+0.5*L46*($C$15^2)</f>
        <v>4.7641400055244461</v>
      </c>
      <c r="I47" s="15">
        <f t="shared" si="0"/>
        <v>9.9112856579879001</v>
      </c>
      <c r="J47" s="15">
        <f>-$C$9-$C$19*I47*N47</f>
        <v>-15.506640040267868</v>
      </c>
      <c r="K47" s="16">
        <f t="shared" si="6"/>
        <v>10.067821641058238</v>
      </c>
      <c r="L47" s="17">
        <f>-$C$9-$C$19*K47*O47</f>
        <v>-15.653598307033842</v>
      </c>
      <c r="M47" s="25"/>
      <c r="N47" s="2">
        <f t="shared" si="3"/>
        <v>15.639808869366311</v>
      </c>
      <c r="O47" s="19">
        <f t="shared" si="4"/>
        <v>15.793831417707144</v>
      </c>
    </row>
    <row r="48" spans="1:15">
      <c r="A48" s="13">
        <f t="shared" si="1"/>
        <v>0.24000000000000007</v>
      </c>
      <c r="B48" s="14">
        <f>B47+E47*$C$15+0.5*F47*($C$15)^2</f>
        <v>3.1324660387600298</v>
      </c>
      <c r="C48" s="15">
        <f t="shared" si="2"/>
        <v>12.029352024770361</v>
      </c>
      <c r="D48" s="15">
        <f>-$C$19*C48*N48</f>
        <v>-6.8472739513997682</v>
      </c>
      <c r="E48" s="16">
        <f t="shared" si="5"/>
        <v>12.098895952403433</v>
      </c>
      <c r="F48" s="17">
        <f>-$C$19*E48*O48</f>
        <v>-6.9543927633072675</v>
      </c>
      <c r="G48" s="25"/>
      <c r="H48" s="20">
        <f>H47+K47*$C$15+0.5*L47*($C$15^2)</f>
        <v>4.8640355420196766</v>
      </c>
      <c r="I48" s="15">
        <f t="shared" si="0"/>
        <v>9.7569465869514005</v>
      </c>
      <c r="J48" s="15">
        <f>-$C$9-$C$19*I48*N48</f>
        <v>-15.363789270815404</v>
      </c>
      <c r="K48" s="16">
        <f t="shared" si="6"/>
        <v>9.9120204493217301</v>
      </c>
      <c r="L48" s="17">
        <f>-$C$9-$C$19*K48*O48</f>
        <v>-15.507386237032925</v>
      </c>
      <c r="M48" s="25"/>
      <c r="N48" s="2">
        <f t="shared" si="3"/>
        <v>15.488812634817085</v>
      </c>
      <c r="O48" s="19">
        <f t="shared" si="4"/>
        <v>15.640697959325738</v>
      </c>
    </row>
    <row r="49" spans="1:15">
      <c r="A49" s="13">
        <f t="shared" si="1"/>
        <v>0.25000000000000006</v>
      </c>
      <c r="B49" s="14">
        <f>B48+E48*$C$15+0.5*F48*($C$15)^2</f>
        <v>3.2531072786458992</v>
      </c>
      <c r="C49" s="15">
        <f t="shared" si="2"/>
        <v>11.961407992106372</v>
      </c>
      <c r="D49" s="15">
        <f>-$C$19*C49*N49</f>
        <v>-6.7431391204919215</v>
      </c>
      <c r="E49" s="16">
        <f t="shared" si="5"/>
        <v>12.029887618829898</v>
      </c>
      <c r="F49" s="17">
        <f>-$C$19*E49*O49</f>
        <v>-6.8479626723527049</v>
      </c>
      <c r="G49" s="25"/>
      <c r="H49" s="20">
        <f>H48+K48*$C$15+0.5*L48*($C$15^2)</f>
        <v>4.9623803772010424</v>
      </c>
      <c r="I49" s="15">
        <f t="shared" si="0"/>
        <v>9.6040194786992288</v>
      </c>
      <c r="J49" s="15">
        <f>-$C$9-$C$19*I49*N49</f>
        <v>-15.224181967835285</v>
      </c>
      <c r="K49" s="16">
        <f t="shared" si="6"/>
        <v>9.7576645717824881</v>
      </c>
      <c r="L49" s="17">
        <f>-$C$9-$C$19*K49*O49</f>
        <v>-15.36450930832588</v>
      </c>
      <c r="M49" s="25"/>
      <c r="N49" s="2">
        <f t="shared" si="3"/>
        <v>15.339898021201456</v>
      </c>
      <c r="O49" s="19">
        <f t="shared" si="4"/>
        <v>15.489680888162157</v>
      </c>
    </row>
    <row r="50" spans="1:15">
      <c r="A50" s="13">
        <f t="shared" si="1"/>
        <v>0.26000000000000006</v>
      </c>
      <c r="B50" s="14">
        <f>B49+E49*$C$15+0.5*F49*($C$15)^2</f>
        <v>3.3730637567005806</v>
      </c>
      <c r="C50" s="15">
        <f t="shared" si="2"/>
        <v>11.894494036316818</v>
      </c>
      <c r="D50" s="15">
        <f>-$C$19*C50*N50</f>
        <v>-6.6412185052370569</v>
      </c>
      <c r="E50" s="16">
        <f t="shared" si="5"/>
        <v>11.961932109865675</v>
      </c>
      <c r="F50" s="17">
        <f>-$C$19*E50*O50</f>
        <v>-6.743807354885778</v>
      </c>
      <c r="G50" s="25"/>
      <c r="H50" s="20">
        <f>H49+K49*$C$15+0.5*L49*($C$15^2)</f>
        <v>5.0591887974534515</v>
      </c>
      <c r="I50" s="15">
        <f t="shared" si="0"/>
        <v>9.4524723472054042</v>
      </c>
      <c r="J50" s="15">
        <f>-$C$9-$C$19*I50*N50</f>
        <v>-15.087730526479875</v>
      </c>
      <c r="K50" s="16">
        <f t="shared" si="6"/>
        <v>9.6047211154016825</v>
      </c>
      <c r="L50" s="17">
        <f>-$C$9-$C$19*K50*O50</f>
        <v>-15.22487681962776</v>
      </c>
      <c r="M50" s="25"/>
      <c r="N50" s="2">
        <f t="shared" si="3"/>
        <v>15.193032016508726</v>
      </c>
      <c r="O50" s="19">
        <f t="shared" si="4"/>
        <v>15.34074598921703</v>
      </c>
    </row>
    <row r="51" spans="1:15">
      <c r="A51" s="13">
        <f t="shared" si="1"/>
        <v>0.27000000000000007</v>
      </c>
      <c r="B51" s="14">
        <f>B50+E50*$C$15+0.5*F50*($C$15)^2</f>
        <v>3.492345887431493</v>
      </c>
      <c r="C51" s="15">
        <f t="shared" si="2"/>
        <v>11.828588311049051</v>
      </c>
      <c r="D51" s="15">
        <f>-$C$19*C51*N51</f>
        <v>-6.5414543803884628</v>
      </c>
      <c r="E51" s="16">
        <f t="shared" si="5"/>
        <v>11.895006980565061</v>
      </c>
      <c r="F51" s="17">
        <f>-$C$19*E51*O51</f>
        <v>-6.6418669516008517</v>
      </c>
      <c r="G51" s="25"/>
      <c r="H51" s="20">
        <f>H50+K50*$C$15+0.5*L50*($C$15^2)</f>
        <v>5.154474764766487</v>
      </c>
      <c r="I51" s="15">
        <f t="shared" si="0"/>
        <v>9.3022740674187165</v>
      </c>
      <c r="J51" s="15">
        <f>-$C$9-$C$19*I51*N51</f>
        <v>-14.954350267821054</v>
      </c>
      <c r="K51" s="16">
        <f t="shared" si="6"/>
        <v>9.4531580786711444</v>
      </c>
      <c r="L51" s="17">
        <f>-$C$9-$C$19*K51*O51</f>
        <v>-15.088401125242708</v>
      </c>
      <c r="M51" s="25"/>
      <c r="N51" s="2">
        <f t="shared" si="3"/>
        <v>15.048182755989409</v>
      </c>
      <c r="O51" s="19">
        <f t="shared" si="4"/>
        <v>15.193860231292014</v>
      </c>
    </row>
    <row r="52" spans="1:15">
      <c r="A52" s="13">
        <f t="shared" si="1"/>
        <v>0.28000000000000008</v>
      </c>
      <c r="B52" s="14">
        <f>B51+E51*$C$15+0.5*F51*($C$15)^2</f>
        <v>3.6109638638895634</v>
      </c>
      <c r="C52" s="15">
        <f t="shared" si="2"/>
        <v>11.763669536819954</v>
      </c>
      <c r="D52" s="15">
        <f>-$C$19*C52*N52</f>
        <v>-6.4437910402682013</v>
      </c>
      <c r="E52" s="16">
        <f t="shared" si="5"/>
        <v>11.829090373905114</v>
      </c>
      <c r="F52" s="17">
        <f>-$C$19*E52*O52</f>
        <v>-6.5420837085160741</v>
      </c>
      <c r="G52" s="25"/>
      <c r="H52" s="20">
        <f>H51+K51*$C$15+0.5*L51*($C$15^2)</f>
        <v>5.2482519254969358</v>
      </c>
      <c r="I52" s="15">
        <f t="shared" si="0"/>
        <v>9.1533943466320693</v>
      </c>
      <c r="J52" s="15">
        <f>-$C$9-$C$19*I52*N52</f>
        <v>-14.823959317222876</v>
      </c>
      <c r="K52" s="16">
        <f t="shared" si="6"/>
        <v>9.3029443217058265</v>
      </c>
      <c r="L52" s="17">
        <f>-$C$9-$C$19*K52*O52</f>
        <v>-14.95499750737571</v>
      </c>
      <c r="M52" s="25"/>
      <c r="N52" s="2">
        <f t="shared" si="3"/>
        <v>14.905319487903027</v>
      </c>
      <c r="O52" s="19">
        <f t="shared" si="4"/>
        <v>15.048991731234798</v>
      </c>
    </row>
    <row r="53" spans="1:15">
      <c r="A53" s="13">
        <f t="shared" si="1"/>
        <v>0.29000000000000009</v>
      </c>
      <c r="B53" s="14">
        <f>B52+E52*$C$15+0.5*F52*($C$15)^2</f>
        <v>3.7289276634431889</v>
      </c>
      <c r="C53" s="15">
        <f t="shared" si="2"/>
        <v>11.699716981235392</v>
      </c>
      <c r="D53" s="15">
        <f>-$C$19*C53*N53</f>
        <v>-6.3481747184044384</v>
      </c>
      <c r="E53" s="16">
        <f t="shared" si="5"/>
        <v>11.764161000161192</v>
      </c>
      <c r="F53" s="17">
        <f>-$C$19*E53*O53</f>
        <v>-6.4444018925799629</v>
      </c>
      <c r="G53" s="25"/>
      <c r="H53" s="20">
        <f>H52+K52*$C$15+0.5*L52*($C$15^2)</f>
        <v>5.3405336188386254</v>
      </c>
      <c r="I53" s="15">
        <f t="shared" si="0"/>
        <v>9.0058036970388624</v>
      </c>
      <c r="J53" s="15">
        <f>-$C$9-$C$19*I53*N53</f>
        <v>-14.696478488338496</v>
      </c>
      <c r="K53" s="16">
        <f t="shared" si="6"/>
        <v>9.1540495375828339</v>
      </c>
      <c r="L53" s="17">
        <f>-$C$9-$C$19*K53*O53</f>
        <v>-14.824584054397185</v>
      </c>
      <c r="M53" s="25"/>
      <c r="N53" s="2">
        <f t="shared" si="3"/>
        <v>14.764412540653511</v>
      </c>
      <c r="O53" s="19">
        <f t="shared" si="4"/>
        <v>14.90610971964966</v>
      </c>
    </row>
    <row r="54" spans="1:15">
      <c r="A54" s="13">
        <f t="shared" si="1"/>
        <v>0.3000000000000001</v>
      </c>
      <c r="B54" s="14">
        <f>B53+E53*$C$15+0.5*F53*($C$15)^2</f>
        <v>3.8462470533501718</v>
      </c>
      <c r="C54" s="15">
        <f t="shared" si="2"/>
        <v>11.636710439993914</v>
      </c>
      <c r="D54" s="15">
        <f>-$C$19*C54*N54</f>
        <v>-6.2545535109081101</v>
      </c>
      <c r="E54" s="16">
        <f t="shared" si="5"/>
        <v>11.70019811710627</v>
      </c>
      <c r="F54" s="17">
        <f>-$C$19*E54*O54</f>
        <v>-6.3487677112356611</v>
      </c>
      <c r="G54" s="25"/>
      <c r="H54" s="20">
        <f>H53+K53*$C$15+0.5*L53*($C$15^2)</f>
        <v>5.4313328850117344</v>
      </c>
      <c r="I54" s="15">
        <f t="shared" si="0"/>
        <v>8.8594734094217706</v>
      </c>
      <c r="J54" s="15">
        <f>-$C$9-$C$19*I54*N54</f>
        <v>-14.571831172429256</v>
      </c>
      <c r="K54" s="16">
        <f t="shared" si="6"/>
        <v>9.0064442248691563</v>
      </c>
      <c r="L54" s="17">
        <f>-$C$9-$C$19*K54*O54</f>
        <v>-14.697081544738499</v>
      </c>
      <c r="M54" s="25"/>
      <c r="N54" s="2">
        <f t="shared" si="3"/>
        <v>14.625433291240119</v>
      </c>
      <c r="O54" s="19">
        <f t="shared" si="4"/>
        <v>14.765184507997727</v>
      </c>
    </row>
    <row r="55" spans="1:15">
      <c r="A55" s="13">
        <f t="shared" si="1"/>
        <v>0.31000000000000011</v>
      </c>
      <c r="B55" s="14">
        <f>B54+E54*$C$15+0.5*F54*($C$15)^2</f>
        <v>3.9629315961356726</v>
      </c>
      <c r="C55" s="15">
        <f t="shared" si="2"/>
        <v>11.574630218638264</v>
      </c>
      <c r="D55" s="15">
        <f>-$C$19*C55*N55</f>
        <v>-6.1628773033876953</v>
      </c>
      <c r="E55" s="16">
        <f t="shared" si="5"/>
        <v>11.637181510995552</v>
      </c>
      <c r="F55" s="17">
        <f>-$C$19*E55*O55</f>
        <v>-6.2551292357288313</v>
      </c>
      <c r="G55" s="25"/>
      <c r="H55" s="20">
        <f>H54+K54*$C$15+0.5*L54*($C$15^2)</f>
        <v>5.5206624731831893</v>
      </c>
      <c r="I55" s="15">
        <f t="shared" si="0"/>
        <v>8.7143755279221615</v>
      </c>
      <c r="J55" s="15">
        <f>-$C$9-$C$19*I55*N55</f>
        <v>-14.44994323272187</v>
      </c>
      <c r="K55" s="16">
        <f t="shared" si="6"/>
        <v>8.8600996612833178</v>
      </c>
      <c r="L55" s="17">
        <f>-$C$9-$C$19*K55*O55</f>
        <v>-14.572413336115712</v>
      </c>
      <c r="M55" s="25"/>
      <c r="N55" s="2">
        <f t="shared" si="3"/>
        <v>14.488354134954831</v>
      </c>
      <c r="O55" s="19">
        <f t="shared" si="4"/>
        <v>14.626187457014542</v>
      </c>
    </row>
    <row r="56" spans="1:15">
      <c r="A56" s="13">
        <f t="shared" si="1"/>
        <v>0.32000000000000012</v>
      </c>
      <c r="B56" s="14">
        <f>B55+E55*$C$15+0.5*F55*($C$15)^2</f>
        <v>4.0789906547838415</v>
      </c>
      <c r="C56" s="15">
        <f t="shared" si="2"/>
        <v>11.51345711502039</v>
      </c>
      <c r="D56" s="15">
        <f>-$C$19*C56*N56</f>
        <v>-6.0730977012128387</v>
      </c>
      <c r="E56" s="16">
        <f t="shared" si="5"/>
        <v>11.575091478299969</v>
      </c>
      <c r="F56" s="17">
        <f>-$C$19*E56*O56</f>
        <v>-6.1634363279578235</v>
      </c>
      <c r="G56" s="25"/>
      <c r="H56" s="20">
        <f>H55+K55*$C$15+0.5*L55*($C$15^2)</f>
        <v>5.6085348491292173</v>
      </c>
      <c r="I56" s="15">
        <f t="shared" si="0"/>
        <v>8.5704828258411592</v>
      </c>
      <c r="J56" s="15">
        <f>-$C$9-$C$19*I56*N56</f>
        <v>-14.330742903536482</v>
      </c>
      <c r="K56" s="16">
        <f t="shared" si="6"/>
        <v>8.7149878784391301</v>
      </c>
      <c r="L56" s="17">
        <f>-$C$9-$C$19*K56*O56</f>
        <v>-14.450505259797119</v>
      </c>
      <c r="M56" s="25"/>
      <c r="N56" s="2">
        <f t="shared" si="3"/>
        <v>14.353148456260456</v>
      </c>
      <c r="O56" s="19">
        <f t="shared" si="4"/>
        <v>14.489090946375949</v>
      </c>
    </row>
    <row r="57" spans="1:15">
      <c r="A57" s="13">
        <f t="shared" si="1"/>
        <v>0.33000000000000013</v>
      </c>
      <c r="B57" s="14">
        <f>B56+E56*$C$15+0.5*F56*($C$15)^2</f>
        <v>4.1944333977504433</v>
      </c>
      <c r="C57" s="15">
        <f t="shared" si="2"/>
        <v>11.45317240244735</v>
      </c>
      <c r="D57" s="15">
        <f>-$C$19*C57*N57</f>
        <v>-5.9851679629484185</v>
      </c>
      <c r="E57" s="16">
        <f t="shared" si="5"/>
        <v>11.513908808154115</v>
      </c>
      <c r="F57" s="17">
        <f>-$C$19*E57*O57</f>
        <v>-6.0736405706765009</v>
      </c>
      <c r="G57" s="25"/>
      <c r="H57" s="20">
        <f>H56+K56*$C$15+0.5*L56*($C$15^2)</f>
        <v>5.6949622026506184</v>
      </c>
      <c r="I57" s="15">
        <f t="shared" si="0"/>
        <v>8.4277687824259928</v>
      </c>
      <c r="J57" s="15">
        <f>-$C$9-$C$19*I57*N57</f>
        <v>-14.214160693934401</v>
      </c>
      <c r="K57" s="16">
        <f t="shared" si="6"/>
        <v>8.5710816376224628</v>
      </c>
      <c r="L57" s="17">
        <f>-$C$9-$C$19*K57*O57</f>
        <v>-14.33128551964708</v>
      </c>
      <c r="M57" s="25"/>
      <c r="N57" s="2">
        <f t="shared" si="3"/>
        <v>14.219790600786485</v>
      </c>
      <c r="O57" s="19">
        <f t="shared" si="4"/>
        <v>14.353868345546362</v>
      </c>
    </row>
    <row r="58" spans="1:15">
      <c r="A58" s="13">
        <f t="shared" si="1"/>
        <v>0.34000000000000014</v>
      </c>
      <c r="B58" s="14">
        <f>B57+E57*$C$15+0.5*F57*($C$15)^2</f>
        <v>4.3092688038034508</v>
      </c>
      <c r="C58" s="15">
        <f t="shared" si="2"/>
        <v>11.393757813477281</v>
      </c>
      <c r="D58" s="15">
        <f>-$C$19*C58*N58</f>
        <v>-5.8990429367909245</v>
      </c>
      <c r="E58" s="16">
        <f t="shared" si="5"/>
        <v>11.453614765485991</v>
      </c>
      <c r="F58" s="17">
        <f>-$C$19*E58*O58</f>
        <v>-5.9856952008710778</v>
      </c>
      <c r="G58" s="25"/>
      <c r="H58" s="20">
        <f>H57+K57*$C$15+0.5*L57*($C$15^2)</f>
        <v>5.7799564547508613</v>
      </c>
      <c r="I58" s="15">
        <f t="shared" si="0"/>
        <v>8.286207560597612</v>
      </c>
      <c r="J58" s="15">
        <f>-$C$9-$C$19*I58*N58</f>
        <v>-14.100129295648854</v>
      </c>
      <c r="K58" s="16">
        <f t="shared" si="6"/>
        <v>8.4283544065545559</v>
      </c>
      <c r="L58" s="17">
        <f>-$C$9-$C$19*K58*O58</f>
        <v>-14.214684595694411</v>
      </c>
      <c r="M58" s="25"/>
      <c r="N58" s="2">
        <f t="shared" si="3"/>
        <v>14.088255848382355</v>
      </c>
      <c r="O58" s="19">
        <f t="shared" si="4"/>
        <v>14.220493985746286</v>
      </c>
    </row>
    <row r="59" spans="1:15">
      <c r="A59" s="13">
        <f t="shared" si="1"/>
        <v>0.35000000000000014</v>
      </c>
      <c r="B59" s="14">
        <f>B58+E58*$C$15+0.5*F58*($C$15)^2</f>
        <v>4.4235056666982677</v>
      </c>
      <c r="C59" s="15">
        <f t="shared" si="2"/>
        <v>11.335195524336253</v>
      </c>
      <c r="D59" s="15">
        <f>-$C$19*C59*N59</f>
        <v>-5.8146789998486188</v>
      </c>
      <c r="E59" s="16">
        <f t="shared" si="5"/>
        <v>11.39419107479768</v>
      </c>
      <c r="F59" s="17">
        <f>-$C$19*E59*O59</f>
        <v>-5.8995550461426269</v>
      </c>
      <c r="G59" s="25"/>
      <c r="H59" s="20">
        <f>H58+K58*$C$15+0.5*L58*($C$15^2)</f>
        <v>5.8635292645866226</v>
      </c>
      <c r="I59" s="15">
        <f t="shared" si="0"/>
        <v>8.1457739855779536</v>
      </c>
      <c r="J59" s="15">
        <f>-$C$9-$C$19*I59*N59</f>
        <v>-13.98858349507622</v>
      </c>
      <c r="K59" s="16">
        <f t="shared" si="6"/>
        <v>8.2867803370978397</v>
      </c>
      <c r="L59" s="17">
        <f>-$C$9-$C$19*K59*O59</f>
        <v>-14.100635151988545</v>
      </c>
      <c r="M59" s="25"/>
      <c r="N59" s="2">
        <f t="shared" si="3"/>
        <v>13.958520387170381</v>
      </c>
      <c r="O59" s="19">
        <f t="shared" si="4"/>
        <v>14.0889431329788</v>
      </c>
    </row>
    <row r="60" spans="1:15">
      <c r="A60" s="13">
        <f t="shared" si="1"/>
        <v>0.36000000000000015</v>
      </c>
      <c r="B60" s="14">
        <f>B59+E59*$C$15+0.5*F59*($C$15)^2</f>
        <v>4.5371525996939379</v>
      </c>
      <c r="C60" s="15">
        <f t="shared" si="2"/>
        <v>11.277468139928358</v>
      </c>
      <c r="D60" s="15">
        <f>-$C$19*C60*N60</f>
        <v>-5.7320340001159531</v>
      </c>
      <c r="E60" s="16">
        <f t="shared" si="5"/>
        <v>11.335619904567723</v>
      </c>
      <c r="F60" s="17">
        <f>-$C$19*E60*O60</f>
        <v>-5.8151764639365187</v>
      </c>
      <c r="G60" s="25"/>
      <c r="H60" s="20">
        <f>H59+K59*$C$15+0.5*L59*($C$15^2)</f>
        <v>5.9456920362000014</v>
      </c>
      <c r="I60" s="15">
        <f t="shared" si="0"/>
        <v>8.0064435243773104</v>
      </c>
      <c r="J60" s="15">
        <f>-$C$9-$C$19*I60*N60</f>
        <v>-13.879460089118062</v>
      </c>
      <c r="K60" s="16">
        <f t="shared" si="6"/>
        <v>8.1463342438625155</v>
      </c>
      <c r="L60" s="17">
        <f>-$C$9-$C$19*K60*O60</f>
        <v>-13.989071948520483</v>
      </c>
      <c r="M60" s="25"/>
      <c r="N60" s="2">
        <f t="shared" si="3"/>
        <v>13.83056128854294</v>
      </c>
      <c r="O60" s="19">
        <f t="shared" si="4"/>
        <v>13.959191962057082</v>
      </c>
    </row>
    <row r="61" spans="1:15">
      <c r="A61" s="13">
        <f t="shared" si="1"/>
        <v>0.37000000000000016</v>
      </c>
      <c r="B61" s="14">
        <f>B60+E60*$C$15+0.5*F60*($C$15)^2</f>
        <v>4.6502180399164184</v>
      </c>
      <c r="C61" s="15">
        <f t="shared" si="2"/>
        <v>11.220558679412772</v>
      </c>
      <c r="D61" s="15">
        <f>-$C$19*C61*N61</f>
        <v>-5.6510672010009841</v>
      </c>
      <c r="E61" s="16">
        <f t="shared" si="5"/>
        <v>11.277883852247461</v>
      </c>
      <c r="F61" s="17">
        <f>-$C$19*E61*O61</f>
        <v>-5.7325172834689999</v>
      </c>
      <c r="G61" s="25"/>
      <c r="H61" s="20">
        <f>H60+K60*$C$15+0.5*L60*($C$15^2)</f>
        <v>6.0264559250412004</v>
      </c>
      <c r="I61" s="15">
        <f t="shared" si="0"/>
        <v>7.8681922661043364</v>
      </c>
      <c r="J61" s="15">
        <f>-$C$9-$C$19*I61*N61</f>
        <v>-13.77269780467641</v>
      </c>
      <c r="K61" s="16">
        <f t="shared" si="6"/>
        <v>8.0069915836743224</v>
      </c>
      <c r="L61" s="17">
        <f>-$C$9-$C$19*K61*O61</f>
        <v>-13.879931756998621</v>
      </c>
      <c r="M61" s="25"/>
      <c r="N61" s="2">
        <f t="shared" si="3"/>
        <v>13.704356483050541</v>
      </c>
      <c r="O61" s="19">
        <f t="shared" si="4"/>
        <v>13.831217531577453</v>
      </c>
    </row>
    <row r="62" spans="1:15">
      <c r="A62" s="13">
        <f t="shared" si="1"/>
        <v>0.38000000000000017</v>
      </c>
      <c r="B62" s="14">
        <f>B61+E61*$C$15+0.5*F61*($C$15)^2</f>
        <v>4.7627102525747187</v>
      </c>
      <c r="C62" s="15">
        <f t="shared" si="2"/>
        <v>11.164450562323015</v>
      </c>
      <c r="D62" s="15">
        <f>-$C$19*C62*N62</f>
        <v>-5.5717392282725289</v>
      </c>
      <c r="E62" s="16">
        <f t="shared" si="5"/>
        <v>11.220965929825111</v>
      </c>
      <c r="F62" s="17">
        <f>-$C$19*E62*O62</f>
        <v>-5.6515367502095675</v>
      </c>
      <c r="G62" s="25"/>
      <c r="H62" s="20">
        <f>H61+K61*$C$15+0.5*L61*($C$15^2)</f>
        <v>6.1058318442900941</v>
      </c>
      <c r="I62" s="15">
        <f t="shared" si="0"/>
        <v>7.7309969030631303</v>
      </c>
      <c r="J62" s="15">
        <f>-$C$9-$C$19*I62*N62</f>
        <v>-13.668237221616353</v>
      </c>
      <c r="K62" s="16">
        <f t="shared" si="6"/>
        <v>7.8687284358659468</v>
      </c>
      <c r="L62" s="17">
        <f>-$C$9-$C$19*K62*O62</f>
        <v>-13.773153280281688</v>
      </c>
      <c r="M62" s="25"/>
      <c r="N62" s="2">
        <f t="shared" si="3"/>
        <v>13.579884737129635</v>
      </c>
      <c r="O62" s="19">
        <f t="shared" si="4"/>
        <v>13.704997759784613</v>
      </c>
    </row>
    <row r="63" spans="1:15">
      <c r="A63" s="13">
        <f t="shared" si="1"/>
        <v>0.39000000000000018</v>
      </c>
      <c r="B63" s="14">
        <f>B62+E62*$C$15+0.5*F62*($C$15)^2</f>
        <v>4.8746373350354597</v>
      </c>
      <c r="C63" s="15">
        <f t="shared" si="2"/>
        <v>11.109127595204844</v>
      </c>
      <c r="D63" s="15">
        <f>-$C$19*C63*N63</f>
        <v>-5.4940120193010893</v>
      </c>
      <c r="E63" s="16">
        <f t="shared" si="5"/>
        <v>11.164849549932701</v>
      </c>
      <c r="F63" s="17">
        <f>-$C$19*E63*O63</f>
        <v>-5.5721954727856318</v>
      </c>
      <c r="G63" s="25"/>
      <c r="H63" s="20">
        <f>H62+K62*$C$15+0.5*L62*($C$15^2)</f>
        <v>6.1838304709847396</v>
      </c>
      <c r="I63" s="15">
        <f t="shared" si="0"/>
        <v>7.5948347126036317</v>
      </c>
      <c r="J63" s="15">
        <f>-$C$9-$C$19*I63*N63</f>
        <v>-13.566020699020523</v>
      </c>
      <c r="K63" s="16">
        <f t="shared" si="6"/>
        <v>7.7315214833564569</v>
      </c>
      <c r="L63" s="17">
        <f>-$C$9-$C$19*K63*O63</f>
        <v>-13.668677075282524</v>
      </c>
      <c r="M63" s="25"/>
      <c r="N63" s="2">
        <f t="shared" si="3"/>
        <v>13.457125630620784</v>
      </c>
      <c r="O63" s="19">
        <f t="shared" si="4"/>
        <v>13.580511401277747</v>
      </c>
    </row>
    <row r="64" spans="1:15">
      <c r="A64" s="13">
        <f t="shared" si="1"/>
        <v>0.40000000000000019</v>
      </c>
      <c r="B64" s="14">
        <f>B63+E63*$C$15+0.5*F63*($C$15)^2</f>
        <v>4.986007220761147</v>
      </c>
      <c r="C64" s="15">
        <f t="shared" si="2"/>
        <v>11.054573958750433</v>
      </c>
      <c r="D64" s="15">
        <f>-$C$19*C64*N64</f>
        <v>-5.4178487744744235</v>
      </c>
      <c r="E64" s="16">
        <f t="shared" si="5"/>
        <v>11.109518512472267</v>
      </c>
      <c r="F64" s="17">
        <f>-$C$19*E64*O64</f>
        <v>-5.4944553721833334</v>
      </c>
      <c r="G64" s="25"/>
      <c r="H64" s="20">
        <f>H63+K63*$C$15+0.5*L63*($C$15^2)</f>
        <v>6.2604622519645403</v>
      </c>
      <c r="I64" s="15">
        <f t="shared" si="0"/>
        <v>7.4596835396932706</v>
      </c>
      <c r="J64" s="15">
        <f>-$C$9-$C$19*I64*N64</f>
        <v>-13.465992304570246</v>
      </c>
      <c r="K64" s="16">
        <f t="shared" si="6"/>
        <v>7.5953479944849418</v>
      </c>
      <c r="L64" s="17">
        <f>-$C$9-$C$19*K64*O64</f>
        <v>-13.566445479167104</v>
      </c>
      <c r="M64" s="25"/>
      <c r="N64" s="2">
        <f t="shared" si="3"/>
        <v>13.336059535029602</v>
      </c>
      <c r="O64" s="19">
        <f t="shared" si="4"/>
        <v>13.457738024508073</v>
      </c>
    </row>
    <row r="65" spans="1:15">
      <c r="A65" s="13">
        <f t="shared" si="1"/>
        <v>0.4100000000000002</v>
      </c>
      <c r="B65" s="14">
        <f>B64+E64*$C$15+0.5*F64*($C$15)^2</f>
        <v>5.0968276831172599</v>
      </c>
      <c r="C65" s="15">
        <f t="shared" si="2"/>
        <v>11.000774195407725</v>
      </c>
      <c r="D65" s="15">
        <f>-$C$19*C65*N65</f>
        <v>-5.3432139106751988</v>
      </c>
      <c r="E65" s="16">
        <f t="shared" si="5"/>
        <v>11.054956991738978</v>
      </c>
      <c r="F65" s="17">
        <f>-$C$19*E65*O65</f>
        <v>-5.4182796331253114</v>
      </c>
      <c r="G65" s="25"/>
      <c r="H65" s="20">
        <f>H64+K64*$C$15+0.5*L64*($C$15^2)</f>
        <v>6.3357374096354313</v>
      </c>
      <c r="I65" s="15">
        <f t="shared" si="0"/>
        <v>7.3255217801794208</v>
      </c>
      <c r="J65" s="15">
        <f>-$C$9-$C$19*I65*N65</f>
        <v>-13.36809774689754</v>
      </c>
      <c r="K65" s="16">
        <f t="shared" si="6"/>
        <v>7.4601858055662547</v>
      </c>
      <c r="L65" s="17">
        <f>-$C$9-$C$19*K65*O65</f>
        <v>-13.466402538683399</v>
      </c>
      <c r="M65" s="25"/>
      <c r="N65" s="2">
        <f t="shared" si="3"/>
        <v>13.216667592484558</v>
      </c>
      <c r="O65" s="19">
        <f t="shared" si="4"/>
        <v>13.336657990020241</v>
      </c>
    </row>
    <row r="66" spans="1:15">
      <c r="A66" s="13">
        <f t="shared" si="1"/>
        <v>0.42000000000000021</v>
      </c>
      <c r="B66" s="14">
        <f>B65+E65*$C$15+0.5*F65*($C$15)^2</f>
        <v>5.2071063390529932</v>
      </c>
      <c r="C66" s="15">
        <f t="shared" si="2"/>
        <v>10.94771319744485</v>
      </c>
      <c r="D66" s="15">
        <f>-$C$19*C66*N66</f>
        <v>-5.2700730167141403</v>
      </c>
      <c r="E66" s="16">
        <f t="shared" si="5"/>
        <v>11.001149524019976</v>
      </c>
      <c r="F66" s="17">
        <f>-$C$19*E66*O66</f>
        <v>-5.3436326575126403</v>
      </c>
      <c r="G66" s="25"/>
      <c r="H66" s="20">
        <f>H65+K65*$C$15+0.5*L65*($C$15^2)</f>
        <v>6.40966594756416</v>
      </c>
      <c r="I66" s="15">
        <f t="shared" si="0"/>
        <v>7.1923283647137097</v>
      </c>
      <c r="J66" s="15">
        <f>-$C$9-$C$19*I66*N66</f>
        <v>-13.272284310761092</v>
      </c>
      <c r="K66" s="16">
        <f t="shared" si="6"/>
        <v>7.3260133041383497</v>
      </c>
      <c r="L66" s="17">
        <f>-$C$9-$C$19*K66*O66</f>
        <v>-13.368493942463997</v>
      </c>
      <c r="M66" s="25"/>
      <c r="N66" s="2">
        <f t="shared" si="3"/>
        <v>13.098931695347279</v>
      </c>
      <c r="O66" s="19">
        <f t="shared" si="4"/>
        <v>13.217252429391557</v>
      </c>
    </row>
    <row r="67" spans="1:15">
      <c r="A67" s="13">
        <f t="shared" si="1"/>
        <v>0.43000000000000022</v>
      </c>
      <c r="B67" s="14">
        <f>B66+E66*$C$15+0.5*F66*($C$15)^2</f>
        <v>5.3168506526603174</v>
      </c>
      <c r="C67" s="15">
        <f t="shared" si="2"/>
        <v>10.8953761954506</v>
      </c>
      <c r="D67" s="15">
        <f>-$C$19*C67*N67</f>
        <v>-5.1983928106178308</v>
      </c>
      <c r="E67" s="16">
        <f t="shared" si="5"/>
        <v>10.948080995648843</v>
      </c>
      <c r="F67" s="17">
        <f>-$C$19*E67*O67</f>
        <v>-5.2704800198242605</v>
      </c>
      <c r="G67" s="25"/>
      <c r="H67" s="20">
        <f>H66+K66*$C$15+0.5*L66*($C$15^2)</f>
        <v>6.4822576559084206</v>
      </c>
      <c r="I67" s="15">
        <f t="shared" si="0"/>
        <v>7.0600827433106694</v>
      </c>
      <c r="J67" s="15">
        <f>-$C$9-$C$19*I67*N67</f>
        <v>-13.178500794907647</v>
      </c>
      <c r="K67" s="16">
        <f t="shared" si="6"/>
        <v>7.192809412872224</v>
      </c>
      <c r="L67" s="17">
        <f>-$C$9-$C$19*K67*O67</f>
        <v>-13.27266695615547</v>
      </c>
      <c r="M67" s="25"/>
      <c r="N67" s="2">
        <f t="shared" si="3"/>
        <v>12.982834466432386</v>
      </c>
      <c r="O67" s="19">
        <f t="shared" si="4"/>
        <v>13.09950322482462</v>
      </c>
    </row>
    <row r="68" spans="1:15">
      <c r="A68" s="13">
        <f t="shared" si="1"/>
        <v>0.44000000000000022</v>
      </c>
      <c r="B68" s="14">
        <f>B67+E67*$C$15+0.5*F67*($C$15)^2</f>
        <v>5.4260679386158142</v>
      </c>
      <c r="C68" s="15">
        <f t="shared" si="2"/>
        <v>10.843748747252903</v>
      </c>
      <c r="D68" s="15">
        <f>-$C$19*C68*N68</f>
        <v>-5.1281410986756049</v>
      </c>
      <c r="E68" s="16">
        <f t="shared" si="5"/>
        <v>10.895736631496632</v>
      </c>
      <c r="F68" s="17">
        <f>-$C$19*E68*O68</f>
        <v>-5.1987884243729203</v>
      </c>
      <c r="G68" s="25"/>
      <c r="H68" s="20">
        <f>H67+K67*$C$15+0.5*L67*($C$15^2)</f>
        <v>6.5535221166893356</v>
      </c>
      <c r="I68" s="15">
        <f t="shared" si="0"/>
        <v>6.9287648705145513</v>
      </c>
      <c r="J68" s="15">
        <f>-$C$9-$C$19*I68*N68</f>
        <v>-13.086697452488176</v>
      </c>
      <c r="K68" s="16">
        <f t="shared" si="6"/>
        <v>7.0605535741169083</v>
      </c>
      <c r="L68" s="17">
        <f>-$C$9-$C$19*K68*O68</f>
        <v>-13.178870360235743</v>
      </c>
      <c r="M68" s="25"/>
      <c r="N68" s="2">
        <f t="shared" si="3"/>
        <v>12.868359239795314</v>
      </c>
      <c r="O68" s="19">
        <f t="shared" si="4"/>
        <v>12.983392989350381</v>
      </c>
    </row>
    <row r="69" spans="1:15">
      <c r="A69" s="13">
        <f t="shared" si="1"/>
        <v>0.45000000000000023</v>
      </c>
      <c r="B69" s="14">
        <f>B68+E68*$C$15+0.5*F68*($C$15)^2</f>
        <v>5.5347653655095614</v>
      </c>
      <c r="C69" s="15">
        <f t="shared" si="2"/>
        <v>10.792816727238169</v>
      </c>
      <c r="D69" s="15">
        <f>-$C$19*C69*N69</f>
        <v>-5.0592867361550429</v>
      </c>
      <c r="E69" s="16">
        <f t="shared" si="5"/>
        <v>10.844101983881389</v>
      </c>
      <c r="F69" s="17">
        <f>-$C$19*E69*O69</f>
        <v>-5.1285256643219741</v>
      </c>
      <c r="G69" s="25"/>
      <c r="H69" s="20">
        <f>H68+K68*$C$15+0.5*L68*($C$15^2)</f>
        <v>6.6234687089124931</v>
      </c>
      <c r="I69" s="15">
        <f t="shared" si="0"/>
        <v>6.798355191149402</v>
      </c>
      <c r="J69" s="15">
        <f>-$C$9-$C$19*I69*N69</f>
        <v>-12.996825933905619</v>
      </c>
      <c r="K69" s="16">
        <f t="shared" si="6"/>
        <v>6.9292257350532891</v>
      </c>
      <c r="L69" s="17">
        <f>-$C$9-$C$19*K69*O69</f>
        <v>-13.08705439038868</v>
      </c>
      <c r="M69" s="25"/>
      <c r="N69" s="2">
        <f t="shared" si="3"/>
        <v>12.755490042047779</v>
      </c>
      <c r="O69" s="19">
        <f t="shared" si="4"/>
        <v>12.868905047600013</v>
      </c>
    </row>
    <row r="70" spans="1:15">
      <c r="A70" s="13">
        <f t="shared" si="1"/>
        <v>0.46000000000000024</v>
      </c>
      <c r="B70" s="14">
        <f>B69+E69*$C$15+0.5*F69*($C$15)^2</f>
        <v>5.6429499590651595</v>
      </c>
      <c r="C70" s="15">
        <f t="shared" si="2"/>
        <v>10.74256631605528</v>
      </c>
      <c r="D70" s="15">
        <f>-$C$19*C70*N70</f>
        <v>-4.9917995896002587</v>
      </c>
      <c r="E70" s="16">
        <f t="shared" si="5"/>
        <v>10.793162921879004</v>
      </c>
      <c r="F70" s="17">
        <f>-$C$19*E70*O70</f>
        <v>-5.0596605823724161</v>
      </c>
      <c r="G70" s="25"/>
      <c r="H70" s="20">
        <f>H69+K69*$C$15+0.5*L69*($C$15^2)</f>
        <v>6.6921066135435066</v>
      </c>
      <c r="I70" s="15">
        <f t="shared" si="0"/>
        <v>6.6688346266286924</v>
      </c>
      <c r="J70" s="15">
        <f>-$C$9-$C$19*I70*N70</f>
        <v>-12.908839231977966</v>
      </c>
      <c r="K70" s="16">
        <f t="shared" si="6"/>
        <v>6.7988063334318172</v>
      </c>
      <c r="L70" s="17">
        <f>-$C$9-$C$19*K70*O70</f>
        <v>-12.997170680312514</v>
      </c>
      <c r="M70" s="25"/>
      <c r="N70" s="2">
        <f t="shared" si="3"/>
        <v>12.644211574161805</v>
      </c>
      <c r="O70" s="19">
        <f t="shared" si="4"/>
        <v>12.756023417105203</v>
      </c>
    </row>
    <row r="71" spans="1:15">
      <c r="A71" s="13">
        <f t="shared" si="1"/>
        <v>0.47000000000000025</v>
      </c>
      <c r="B71" s="14">
        <f>B70+E70*$C$15+0.5*F70*($C$15)^2</f>
        <v>5.750628605254831</v>
      </c>
      <c r="C71" s="15">
        <f t="shared" si="2"/>
        <v>10.692983990688798</v>
      </c>
      <c r="D71" s="15">
        <f>-$C$19*C71*N71</f>
        <v>-4.9256505006316029</v>
      </c>
      <c r="E71" s="16">
        <f t="shared" si="5"/>
        <v>10.74290562101914</v>
      </c>
      <c r="F71" s="17">
        <f>-$C$19*E71*O71</f>
        <v>-4.992163033034263</v>
      </c>
      <c r="G71" s="25"/>
      <c r="H71" s="20">
        <f>H70+K70*$C$15+0.5*L70*($C$15^2)</f>
        <v>6.7594448183438089</v>
      </c>
      <c r="I71" s="15">
        <f t="shared" si="0"/>
        <v>6.5401845618019072</v>
      </c>
      <c r="J71" s="15">
        <f>-$C$9-$C$19*I71*N71</f>
        <v>-12.822691629307069</v>
      </c>
      <c r="K71" s="16">
        <f t="shared" si="6"/>
        <v>6.6692762838703645</v>
      </c>
      <c r="L71" s="17">
        <f>-$C$9-$C$19*K71*O71</f>
        <v>-12.909172206845774</v>
      </c>
      <c r="M71" s="25"/>
      <c r="N71" s="2">
        <f t="shared" si="3"/>
        <v>12.534509193724297</v>
      </c>
      <c r="O71" s="19">
        <f t="shared" si="4"/>
        <v>12.644732790087751</v>
      </c>
    </row>
    <row r="72" spans="1:15">
      <c r="A72" s="13">
        <f t="shared" si="1"/>
        <v>0.48000000000000026</v>
      </c>
      <c r="B72" s="14">
        <f>B71+E71*$C$15+0.5*F71*($C$15)^2</f>
        <v>5.857808053313371</v>
      </c>
      <c r="C72" s="15">
        <f t="shared" si="2"/>
        <v>10.644056514886804</v>
      </c>
      <c r="D72" s="15">
        <f>-$C$19*C72*N72</f>
        <v>-4.8608112511696202</v>
      </c>
      <c r="E72" s="16">
        <f t="shared" si="5"/>
        <v>10.693316553350812</v>
      </c>
      <c r="F72" s="17">
        <f>-$C$19*E72*O72</f>
        <v>-4.9260038464008016</v>
      </c>
      <c r="G72" s="25"/>
      <c r="H72" s="20">
        <f>H71+K71*$C$15+0.5*L71*($C$15^2)</f>
        <v>6.8254921225721708</v>
      </c>
      <c r="I72" s="15">
        <f t="shared" si="0"/>
        <v>6.4123868323165905</v>
      </c>
      <c r="J72" s="15">
        <f>-$C$9-$C$19*I72*N72</f>
        <v>-12.738338647749831</v>
      </c>
      <c r="K72" s="16">
        <f t="shared" si="6"/>
        <v>6.5406169646896002</v>
      </c>
      <c r="L72" s="17">
        <f>-$C$9-$C$19*K72*O72</f>
        <v>-12.823013237300945</v>
      </c>
      <c r="M72" s="25"/>
      <c r="N72" s="2">
        <f t="shared" si="3"/>
        <v>12.426368897605263</v>
      </c>
      <c r="O72" s="19">
        <f t="shared" si="4"/>
        <v>12.535018515700401</v>
      </c>
    </row>
    <row r="73" spans="1:15">
      <c r="A73" s="13">
        <f t="shared" si="1"/>
        <v>0.49000000000000027</v>
      </c>
      <c r="B73" s="14">
        <f>B72+E72*$C$15+0.5*F72*($C$15)^2</f>
        <v>5.9644949186545597</v>
      </c>
      <c r="C73" s="15">
        <f t="shared" si="2"/>
        <v>10.595770929929476</v>
      </c>
      <c r="D73" s="15">
        <f>-$C$19*C73*N73</f>
        <v>-4.7972545300099654</v>
      </c>
      <c r="E73" s="16">
        <f t="shared" si="5"/>
        <v>10.64438247786296</v>
      </c>
      <c r="F73" s="17">
        <f>-$C$19*E73*O73</f>
        <v>-4.8611547933484571</v>
      </c>
      <c r="G73" s="25"/>
      <c r="H73" s="20">
        <f>H72+K72*$C$15+0.5*L72*($C$15^2)</f>
        <v>6.8902571415572016</v>
      </c>
      <c r="I73" s="15">
        <f t="shared" si="0"/>
        <v>6.2854237124753221</v>
      </c>
      <c r="J73" s="15">
        <f>-$C$9-$C$19*I73*N73</f>
        <v>-12.655736999894259</v>
      </c>
      <c r="K73" s="16">
        <f t="shared" si="6"/>
        <v>6.4128102052643463</v>
      </c>
      <c r="L73" s="17">
        <f>-$C$9-$C$19*K73*O73</f>
        <v>-12.738649278902399</v>
      </c>
      <c r="M73" s="25"/>
      <c r="N73" s="2">
        <f t="shared" si="3"/>
        <v>12.319777305003756</v>
      </c>
      <c r="O73" s="19">
        <f t="shared" si="4"/>
        <v>12.426866582681997</v>
      </c>
    </row>
    <row r="74" spans="1:15">
      <c r="A74" s="13">
        <f t="shared" si="1"/>
        <v>0.50000000000000022</v>
      </c>
      <c r="B74" s="14">
        <f>B73+E73*$C$15+0.5*F73*($C$15)^2</f>
        <v>6.0706956856935221</v>
      </c>
      <c r="C74" s="15">
        <f t="shared" si="2"/>
        <v>10.548114545725278</v>
      </c>
      <c r="D74" s="15">
        <f>-$C$19*C74*N74</f>
        <v>-4.7349539006797636</v>
      </c>
      <c r="E74" s="16">
        <f t="shared" si="5"/>
        <v>10.596090431246168</v>
      </c>
      <c r="F74" s="17">
        <f>-$C$19*E74*O74</f>
        <v>-4.7975885520889152</v>
      </c>
      <c r="G74" s="25"/>
      <c r="H74" s="20">
        <f>H73+K73*$C$15+0.5*L73*($C$15^2)</f>
        <v>6.9537483111459002</v>
      </c>
      <c r="I74" s="15">
        <f t="shared" si="0"/>
        <v>6.1592779035680527</v>
      </c>
      <c r="J74" s="15">
        <f>-$C$9-$C$19*I74*N74</f>
        <v>-12.574844542448506</v>
      </c>
      <c r="K74" s="16">
        <f t="shared" si="6"/>
        <v>6.2858382738703629</v>
      </c>
      <c r="L74" s="17">
        <f>-$C$9-$C$19*K74*O74</f>
        <v>-12.656037030230985</v>
      </c>
      <c r="M74" s="25"/>
      <c r="N74" s="2">
        <f t="shared" si="3"/>
        <v>12.214721640836636</v>
      </c>
      <c r="O74" s="19">
        <f t="shared" si="4"/>
        <v>12.320263602390988</v>
      </c>
    </row>
    <row r="75" spans="1:15">
      <c r="A75" s="13">
        <f t="shared" si="1"/>
        <v>0.51000000000000023</v>
      </c>
      <c r="B75" s="14">
        <f>B74+E74*$C$15+0.5*F74*($C$15)^2</f>
        <v>6.1764167105783798</v>
      </c>
      <c r="C75" s="15">
        <f t="shared" si="2"/>
        <v>10.501074932222286</v>
      </c>
      <c r="D75" s="15">
        <f>-$C$19*C75*N75</f>
        <v>-4.6738837705093372</v>
      </c>
      <c r="E75" s="16">
        <f t="shared" si="5"/>
        <v>10.548427718982325</v>
      </c>
      <c r="F75" s="17">
        <f>-$C$19*E75*O75</f>
        <v>-4.7352786760038876</v>
      </c>
      <c r="G75" s="25"/>
      <c r="H75" s="20">
        <f>H74+K74*$C$15+0.5*L74*($C$15^2)</f>
        <v>7.0159738920330916</v>
      </c>
      <c r="I75" s="15">
        <f t="shared" si="0"/>
        <v>6.0339325226611322</v>
      </c>
      <c r="J75" s="15">
        <f>-$C$9-$C$19*I75*N75</f>
        <v>-12.495620231456259</v>
      </c>
      <c r="K75" s="16">
        <f t="shared" si="6"/>
        <v>6.159683866006965</v>
      </c>
      <c r="L75" s="17">
        <f>-$C$9-$C$19*K75*O75</f>
        <v>-12.575134334583275</v>
      </c>
      <c r="M75" s="25"/>
      <c r="N75" s="2">
        <f t="shared" si="3"/>
        <v>12.111189719436116</v>
      </c>
      <c r="O75" s="19">
        <f t="shared" si="4"/>
        <v>12.215196792182317</v>
      </c>
    </row>
    <row r="76" spans="1:15">
      <c r="A76" s="13">
        <f t="shared" si="1"/>
        <v>0.52000000000000024</v>
      </c>
      <c r="B76" s="14">
        <f>B75+E75*$C$15+0.5*F75*($C$15)^2</f>
        <v>6.2816642238344036</v>
      </c>
      <c r="C76" s="15">
        <f t="shared" si="2"/>
        <v>10.454639911122793</v>
      </c>
      <c r="D76" s="15">
        <f>-$C$19*C76*N76</f>
        <v>-4.6140193608565578</v>
      </c>
      <c r="E76" s="16">
        <f t="shared" si="5"/>
        <v>10.501381906749758</v>
      </c>
      <c r="F76" s="17">
        <f>-$C$19*E76*O76</f>
        <v>-4.6741995626963906</v>
      </c>
      <c r="G76" s="25"/>
      <c r="H76" s="20">
        <f>H75+K75*$C$15+0.5*L75*($C$15^2)</f>
        <v>7.0769419739764325</v>
      </c>
      <c r="I76" s="15">
        <f t="shared" si="0"/>
        <v>5.9093710918251805</v>
      </c>
      <c r="J76" s="15">
        <f>-$C$9-$C$19*I76*N76</f>
        <v>-12.418024079256803</v>
      </c>
      <c r="K76" s="16">
        <f t="shared" si="6"/>
        <v>6.0343300931767674</v>
      </c>
      <c r="L76" s="17">
        <f>-$C$9-$C$19*K76*O76</f>
        <v>-12.49590013515872</v>
      </c>
      <c r="M76" s="25"/>
      <c r="N76" s="2">
        <f t="shared" si="3"/>
        <v>12.009169928522985</v>
      </c>
      <c r="O76" s="19">
        <f t="shared" si="4"/>
        <v>12.111653959093692</v>
      </c>
    </row>
    <row r="77" spans="1:15">
      <c r="A77" s="13">
        <f t="shared" si="1"/>
        <v>0.53000000000000025</v>
      </c>
      <c r="B77" s="14">
        <f>B76+E76*$C$15+0.5*F76*($C$15)^2</f>
        <v>6.3864443329237668</v>
      </c>
      <c r="C77" s="15">
        <f t="shared" si="2"/>
        <v>10.408797547890037</v>
      </c>
      <c r="D77" s="15">
        <f>-$C$19*C77*N77</f>
        <v>-4.5553366784242355</v>
      </c>
      <c r="E77" s="16">
        <f t="shared" si="5"/>
        <v>10.454940812131994</v>
      </c>
      <c r="F77" s="17">
        <f>-$C$19*E77*O77</f>
        <v>-4.6143264241957391</v>
      </c>
      <c r="G77" s="25"/>
      <c r="H77" s="20">
        <f>H76+K76*$C$15+0.5*L76*($C$15^2)</f>
        <v>7.136660479901443</v>
      </c>
      <c r="I77" s="15">
        <f t="shared" si="0"/>
        <v>5.7855775277847599</v>
      </c>
      <c r="J77" s="15">
        <f>-$C$9-$C$19*I77*N77</f>
        <v>-12.342017113112878</v>
      </c>
      <c r="K77" s="16">
        <f t="shared" si="6"/>
        <v>5.9097604721046899</v>
      </c>
      <c r="L77" s="17">
        <f>-$C$9-$C$19*K77*O77</f>
        <v>-12.418294431992992</v>
      </c>
      <c r="M77" s="25"/>
      <c r="N77" s="2">
        <f t="shared" si="3"/>
        <v>11.90865121342336</v>
      </c>
      <c r="O77" s="19">
        <f t="shared" si="4"/>
        <v>12.009623483808069</v>
      </c>
    </row>
    <row r="78" spans="1:15">
      <c r="A78" s="13">
        <f t="shared" si="1"/>
        <v>0.54000000000000026</v>
      </c>
      <c r="B78" s="14">
        <f>B77+E77*$C$15+0.5*F77*($C$15)^2</f>
        <v>6.4907630247238775</v>
      </c>
      <c r="C78" s="15">
        <f t="shared" si="2"/>
        <v>10.363536144036329</v>
      </c>
      <c r="D78" s="15">
        <f>-$C$19*C78*N78</f>
        <v>-4.4978124876138281</v>
      </c>
      <c r="E78" s="16">
        <f t="shared" si="5"/>
        <v>10.409092496618895</v>
      </c>
      <c r="F78" s="17">
        <f>-$C$19*E78*O78</f>
        <v>-4.5556352582565456</v>
      </c>
      <c r="G78" s="25"/>
      <c r="H78" s="20">
        <f>H77+K77*$C$15+0.5*L77*($C$15^2)</f>
        <v>7.1951371699008906</v>
      </c>
      <c r="I78" s="15">
        <f t="shared" si="0"/>
        <v>5.6625361319735559</v>
      </c>
      <c r="J78" s="15">
        <f>-$C$9-$C$19*I78*N78</f>
        <v>-12.267561335433877</v>
      </c>
      <c r="K78" s="16">
        <f t="shared" si="6"/>
        <v>5.7859589143791608</v>
      </c>
      <c r="L78" s="17">
        <f>-$C$9-$C$19*K78*O78</f>
        <v>-12.342278240560489</v>
      </c>
      <c r="M78" s="25"/>
      <c r="N78" s="2">
        <f t="shared" si="3"/>
        <v>11.809623061497494</v>
      </c>
      <c r="O78" s="19">
        <f t="shared" si="4"/>
        <v>11.909094304860107</v>
      </c>
    </row>
    <row r="79" spans="1:15">
      <c r="A79" s="13">
        <f t="shared" si="1"/>
        <v>0.55000000000000027</v>
      </c>
      <c r="B79" s="14">
        <f>B78+E78*$C$15+0.5*F78*($C$15)^2</f>
        <v>6.5946261679271538</v>
      </c>
      <c r="C79" s="15">
        <f t="shared" si="2"/>
        <v>10.318844229682592</v>
      </c>
      <c r="D79" s="15">
        <f>-$C$19*C79*N79</f>
        <v>-4.4414242838616902</v>
      </c>
      <c r="E79" s="16">
        <f t="shared" si="5"/>
        <v>10.363825257889543</v>
      </c>
      <c r="F79" s="17">
        <f>-$C$19*E79*O79</f>
        <v>-4.4981028206950526</v>
      </c>
      <c r="G79" s="25"/>
      <c r="H79" s="20">
        <f>H78+K78*$C$15+0.5*L78*($C$15^2)</f>
        <v>7.2523796451326534</v>
      </c>
      <c r="I79" s="15">
        <f t="shared" si="0"/>
        <v>5.5402315809794533</v>
      </c>
      <c r="J79" s="15">
        <f>-$C$9-$C$19*I79*N79</f>
        <v>-12.194619685526206</v>
      </c>
      <c r="K79" s="16">
        <f t="shared" si="6"/>
        <v>5.6629097164991888</v>
      </c>
      <c r="L79" s="17">
        <f>-$C$9-$C$19*K79*O79</f>
        <v>-12.267813551973525</v>
      </c>
      <c r="M79" s="25"/>
      <c r="N79" s="2">
        <f t="shared" si="3"/>
        <v>11.712075486750237</v>
      </c>
      <c r="O79" s="19">
        <f t="shared" si="4"/>
        <v>11.81005590305525</v>
      </c>
    </row>
    <row r="80" spans="1:15">
      <c r="A80" s="13">
        <f t="shared" si="1"/>
        <v>0.56000000000000028</v>
      </c>
      <c r="B80" s="14">
        <f>B79+E79*$C$15+0.5*F79*($C$15)^2</f>
        <v>6.6980395153650152</v>
      </c>
      <c r="C80" s="15">
        <f t="shared" si="2"/>
        <v>10.27471055637967</v>
      </c>
      <c r="D80" s="15">
        <f>-$C$19*C80*N80</f>
        <v>-4.3861502679066193</v>
      </c>
      <c r="E80" s="16">
        <f t="shared" si="5"/>
        <v>10.319127622366759</v>
      </c>
      <c r="F80" s="17">
        <f>-$C$19*E80*O80</f>
        <v>-4.4417065987088495</v>
      </c>
      <c r="G80" s="25"/>
      <c r="H80" s="20">
        <f>H79+K79*$C$15+0.5*L79*($C$15^2)</f>
        <v>7.3083953516200468</v>
      </c>
      <c r="I80" s="15">
        <f t="shared" si="0"/>
        <v>5.4186489173645915</v>
      </c>
      <c r="J80" s="15">
        <f>-$C$9-$C$19*I80*N80</f>
        <v>-12.123156002806663</v>
      </c>
      <c r="K80" s="16">
        <f t="shared" si="6"/>
        <v>5.5405975503116904</v>
      </c>
      <c r="L80" s="17">
        <f>-$C$9-$C$19*K80*O80</f>
        <v>-12.194863294709901</v>
      </c>
      <c r="M80" s="25"/>
      <c r="N80" s="2">
        <f t="shared" si="3"/>
        <v>11.615999014593463</v>
      </c>
      <c r="O80" s="19">
        <f t="shared" si="4"/>
        <v>11.712498286070847</v>
      </c>
    </row>
    <row r="81" spans="1:15">
      <c r="A81" s="13">
        <f t="shared" si="1"/>
        <v>0.57000000000000028</v>
      </c>
      <c r="B81" s="14">
        <f>B80+E80*$C$15+0.5*F80*($C$15)^2</f>
        <v>6.8010087062587479</v>
      </c>
      <c r="C81" s="15">
        <f t="shared" si="2"/>
        <v>10.231124090182394</v>
      </c>
      <c r="D81" s="15">
        <f>-$C$19*C81*N81</f>
        <v>-4.3319693209400665</v>
      </c>
      <c r="E81" s="16">
        <f t="shared" si="5"/>
        <v>10.274988338033682</v>
      </c>
      <c r="F81" s="17">
        <f>-$C$19*E81*O81</f>
        <v>-4.3864247851287708</v>
      </c>
      <c r="G81" s="25"/>
      <c r="H81" s="20">
        <f>H80+K80*$C$15+0.5*L80*($C$15^2)</f>
        <v>7.3631915839584279</v>
      </c>
      <c r="I81" s="15">
        <f t="shared" si="0"/>
        <v>5.2977735408460607</v>
      </c>
      <c r="J81" s="15">
        <f>-$C$9-$C$19*I81*N81</f>
        <v>-12.053134991418526</v>
      </c>
      <c r="K81" s="16">
        <f t="shared" si="6"/>
        <v>5.4190074538241078</v>
      </c>
      <c r="L81" s="17">
        <f>-$C$9-$C$19*K81*O81</f>
        <v>-12.123391297804673</v>
      </c>
      <c r="M81" s="25"/>
      <c r="N81" s="2">
        <f t="shared" si="3"/>
        <v>11.521384666731649</v>
      </c>
      <c r="O81" s="19">
        <f t="shared" si="4"/>
        <v>11.616411973209688</v>
      </c>
    </row>
    <row r="82" spans="1:15">
      <c r="A82" s="13">
        <f t="shared" si="1"/>
        <v>0.58000000000000029</v>
      </c>
      <c r="B82" s="14">
        <f>B81+E81*$C$15+0.5*F81*($C$15)^2</f>
        <v>6.9035392683998289</v>
      </c>
      <c r="C82" s="15">
        <f t="shared" si="2"/>
        <v>10.188074004967795</v>
      </c>
      <c r="D82" s="15">
        <f>-$C$19*C82*N82</f>
        <v>-4.2788609805927944</v>
      </c>
      <c r="E82" s="16">
        <f t="shared" si="5"/>
        <v>10.231396367503338</v>
      </c>
      <c r="F82" s="17">
        <f>-$C$19*E82*O82</f>
        <v>-4.3322362535542478</v>
      </c>
      <c r="G82" s="25"/>
      <c r="H82" s="20">
        <f>H81+K81*$C$15+0.5*L81*($C$15^2)</f>
        <v>7.4167754889317781</v>
      </c>
      <c r="I82" s="15">
        <f t="shared" si="0"/>
        <v>5.1775911998235342</v>
      </c>
      <c r="J82" s="15">
        <f>-$C$9-$C$19*I82*N82</f>
        <v>-11.984522186193679</v>
      </c>
      <c r="K82" s="16">
        <f t="shared" si="6"/>
        <v>5.298124822377992</v>
      </c>
      <c r="L82" s="17">
        <f>-$C$9-$C$19*K82*O82</f>
        <v>-12.053362255445736</v>
      </c>
      <c r="M82" s="25"/>
      <c r="N82" s="2">
        <f t="shared" si="3"/>
        <v>11.428223946142753</v>
      </c>
      <c r="O82" s="19">
        <f t="shared" si="4"/>
        <v>11.521787980277121</v>
      </c>
    </row>
    <row r="83" spans="1:15">
      <c r="A83" s="13">
        <f t="shared" si="1"/>
        <v>0.5900000000000003</v>
      </c>
      <c r="B83" s="14">
        <f>B82+E82*$C$15+0.5*F82*($C$15)^2</f>
        <v>7.0056366202621847</v>
      </c>
      <c r="C83" s="15">
        <f t="shared" si="2"/>
        <v>10.145549675989345</v>
      </c>
      <c r="D83" s="15">
        <f>-$C$19*C83*N83</f>
        <v>-4.2268054177140222</v>
      </c>
      <c r="E83" s="16">
        <f t="shared" si="5"/>
        <v>10.188340881332604</v>
      </c>
      <c r="F83" s="17">
        <f>-$C$19*E83*O83</f>
        <v>-4.2791205343258572</v>
      </c>
      <c r="G83" s="25"/>
      <c r="H83" s="20">
        <f>H82+K82*$C$15+0.5*L82*($C$15^2)</f>
        <v>7.4691540690427862</v>
      </c>
      <c r="I83" s="15">
        <f t="shared" si="0"/>
        <v>5.0580879832406298</v>
      </c>
      <c r="J83" s="15">
        <f>-$C$9-$C$19*I83*N83</f>
        <v>-11.917283919907559</v>
      </c>
      <c r="K83" s="16">
        <f t="shared" si="6"/>
        <v>5.1779354001697948</v>
      </c>
      <c r="L83" s="17">
        <f>-$C$9-$C$19*K83*O83</f>
        <v>-11.984741692916471</v>
      </c>
      <c r="M83" s="25"/>
      <c r="N83" s="2">
        <f t="shared" si="3"/>
        <v>11.33650882212733</v>
      </c>
      <c r="O83" s="19">
        <f t="shared" si="4"/>
        <v>11.428617804553827</v>
      </c>
    </row>
    <row r="84" spans="1:15">
      <c r="A84" s="13">
        <f t="shared" si="1"/>
        <v>0.60000000000000031</v>
      </c>
      <c r="B84" s="14">
        <f>B83+E83*$C$15+0.5*F83*($C$15)^2</f>
        <v>7.1073060730487949</v>
      </c>
      <c r="C84" s="15">
        <f t="shared" si="2"/>
        <v>10.103540673659493</v>
      </c>
      <c r="D84" s="15">
        <f>-$C$19*C84*N84</f>
        <v>-4.1757834139013381</v>
      </c>
      <c r="E84" s="16">
        <f t="shared" si="5"/>
        <v>10.145811251572404</v>
      </c>
      <c r="F84" s="17">
        <f>-$C$19*E84*O84</f>
        <v>-4.2270577912910783</v>
      </c>
      <c r="G84" s="25"/>
      <c r="H84" s="20">
        <f>H83+K83*$C$15+0.5*L83*($C$15^2)</f>
        <v>7.5203341859598387</v>
      </c>
      <c r="I84" s="15">
        <f t="shared" si="0"/>
        <v>4.9392503127673528</v>
      </c>
      <c r="J84" s="15">
        <f>-$C$9-$C$19*I84*N84</f>
        <v>-11.851387291777039</v>
      </c>
      <c r="K84" s="16">
        <f t="shared" si="6"/>
        <v>5.0584252721056746</v>
      </c>
      <c r="L84" s="17">
        <f>-$C$9-$C$19*K84*O84</f>
        <v>-11.917495933832216</v>
      </c>
      <c r="M84" s="25"/>
      <c r="N84" s="2">
        <f t="shared" si="3"/>
        <v>11.246231715399791</v>
      </c>
      <c r="O84" s="19">
        <f t="shared" si="4"/>
        <v>11.336893409837218</v>
      </c>
    </row>
    <row r="85" spans="1:15">
      <c r="A85" s="13">
        <f t="shared" si="1"/>
        <v>0.61000000000000032</v>
      </c>
      <c r="B85" s="14">
        <f>B84+E84*$C$15+0.5*F84*($C$15)^2</f>
        <v>7.2085528326749539</v>
      </c>
      <c r="C85" s="15">
        <f t="shared" si="2"/>
        <v>10.062036757553226</v>
      </c>
      <c r="D85" s="15">
        <f>-$C$19*C85*N85</f>
        <v>-4.1257763397417655</v>
      </c>
      <c r="E85" s="16">
        <f t="shared" si="5"/>
        <v>10.103797045546441</v>
      </c>
      <c r="F85" s="17">
        <f>-$C$19*E85*O85</f>
        <v>-4.1760287993214886</v>
      </c>
      <c r="G85" s="25"/>
      <c r="H85" s="20">
        <f>H84+K84*$C$15+0.5*L84*($C$15^2)</f>
        <v>7.5703225638842042</v>
      </c>
      <c r="I85" s="15">
        <f t="shared" si="0"/>
        <v>4.8210649352914228</v>
      </c>
      <c r="J85" s="15">
        <f>-$C$9-$C$19*I85*N85</f>
        <v>-11.786800137154419</v>
      </c>
      <c r="K85" s="16">
        <f t="shared" si="6"/>
        <v>4.9395808559776286</v>
      </c>
      <c r="L85" s="17">
        <f>-$C$9-$C$19*K85*O85</f>
        <v>-11.851592068620581</v>
      </c>
      <c r="M85" s="25"/>
      <c r="N85" s="2">
        <f t="shared" si="3"/>
        <v>11.157385483196713</v>
      </c>
      <c r="O85" s="19">
        <f t="shared" si="4"/>
        <v>11.246607211525335</v>
      </c>
    </row>
    <row r="86" spans="1:15">
      <c r="A86" s="13">
        <f t="shared" si="1"/>
        <v>0.62000000000000033</v>
      </c>
      <c r="B86" s="14">
        <f>B85+E85*$C$15+0.5*F85*($C$15)^2</f>
        <v>7.3093820016904525</v>
      </c>
      <c r="C86" s="15">
        <f t="shared" si="2"/>
        <v>10.021027870625709</v>
      </c>
      <c r="D86" s="15">
        <f>-$C$19*C86*N86</f>
        <v>-4.0767661337263945</v>
      </c>
      <c r="E86" s="16">
        <f t="shared" si="5"/>
        <v>10.062288019851126</v>
      </c>
      <c r="F86" s="17">
        <f>-$C$19*E86*O86</f>
        <v>-4.126014922541752</v>
      </c>
      <c r="G86" s="25"/>
      <c r="H86" s="20">
        <f>H85+K85*$C$15+0.5*L85*($C$15^2)</f>
        <v>7.6191257928405491</v>
      </c>
      <c r="I86" s="15">
        <f t="shared" si="0"/>
        <v>4.7035189157067663</v>
      </c>
      <c r="J86" s="15">
        <f>-$C$9-$C$19*I86*N86</f>
        <v>-11.723490998373759</v>
      </c>
      <c r="K86" s="16">
        <f t="shared" si="6"/>
        <v>4.821388894948754</v>
      </c>
      <c r="L86" s="17">
        <f>-$C$9-$C$19*K86*O86</f>
        <v>-11.786997924198753</v>
      </c>
      <c r="M86" s="25"/>
      <c r="N86" s="2">
        <f t="shared" si="3"/>
        <v>11.069963404378019</v>
      </c>
      <c r="O86" s="19">
        <f t="shared" si="4"/>
        <v>11.157752061718107</v>
      </c>
    </row>
    <row r="87" spans="1:15">
      <c r="A87" s="13">
        <f t="shared" si="1"/>
        <v>0.63000000000000034</v>
      </c>
      <c r="B87" s="14">
        <f>B86+E86*$C$15+0.5*F86*($C$15)^2</f>
        <v>7.4097985811428364</v>
      </c>
      <c r="C87" s="15">
        <f t="shared" si="2"/>
        <v>9.9805041336374565</v>
      </c>
      <c r="D87" s="15">
        <f>-$C$19*C87*N87</f>
        <v>-4.0287352818029065</v>
      </c>
      <c r="E87" s="16">
        <f t="shared" si="5"/>
        <v>10.021274114569785</v>
      </c>
      <c r="F87" s="17">
        <f>-$C$19*E87*O87</f>
        <v>-4.0769980932327581</v>
      </c>
      <c r="G87" s="25"/>
      <c r="H87" s="20">
        <f>H86+K86*$C$15+0.5*L86*($C$15^2)</f>
        <v>7.6667503318938275</v>
      </c>
      <c r="I87" s="15">
        <f t="shared" si="0"/>
        <v>4.5865996299878518</v>
      </c>
      <c r="J87" s="15">
        <f>-$C$9-$C$19*I87*N87</f>
        <v>-11.661429096708538</v>
      </c>
      <c r="K87" s="16">
        <f t="shared" si="6"/>
        <v>4.7038364503358912</v>
      </c>
      <c r="L87" s="17">
        <f>-$C$9-$C$19*K87*O87</f>
        <v>-11.723682034803963</v>
      </c>
      <c r="M87" s="25"/>
      <c r="N87" s="2">
        <f t="shared" si="3"/>
        <v>10.983959164497975</v>
      </c>
      <c r="O87" s="19">
        <f t="shared" si="4"/>
        <v>11.070321234311811</v>
      </c>
    </row>
    <row r="88" spans="1:15">
      <c r="A88" s="13">
        <f t="shared" si="1"/>
        <v>0.64000000000000035</v>
      </c>
      <c r="B88" s="14">
        <f>B87+E87*$C$15+0.5*F87*($C$15)^2</f>
        <v>7.5098074723838728</v>
      </c>
      <c r="C88" s="15">
        <f t="shared" si="2"/>
        <v>9.9404558397808724</v>
      </c>
      <c r="D88" s="15">
        <f>-$C$19*C88*N88</f>
        <v>-3.9816667975322875</v>
      </c>
      <c r="E88" s="16">
        <f t="shared" si="5"/>
        <v>9.9807454476946056</v>
      </c>
      <c r="F88" s="17">
        <f>-$C$19*E88*O88</f>
        <v>-4.0289607913732555</v>
      </c>
      <c r="G88" s="25"/>
      <c r="H88" s="20">
        <f>H87+K87*$C$15+0.5*L87*($C$15^2)</f>
        <v>7.713202512295446</v>
      </c>
      <c r="I88" s="15">
        <f t="shared" ref="I88:I151" si="7">K88+L88*$C$15</f>
        <v>4.4702947585389676</v>
      </c>
      <c r="J88" s="15">
        <f>-$C$9-$C$19*I88*N88</f>
        <v>-11.600584305402396</v>
      </c>
      <c r="K88" s="16">
        <f t="shared" si="6"/>
        <v>4.5869108946783284</v>
      </c>
      <c r="L88" s="17">
        <f>-$C$9-$C$19*K88*O88</f>
        <v>-11.661613613936073</v>
      </c>
      <c r="M88" s="25"/>
      <c r="N88" s="2">
        <f t="shared" si="3"/>
        <v>10.89936684082404</v>
      </c>
      <c r="O88" s="19">
        <f t="shared" si="4"/>
        <v>10.984308410063663</v>
      </c>
    </row>
    <row r="89" spans="1:15">
      <c r="A89" s="13">
        <f t="shared" ref="A89:A152" si="8">A88+$C$15</f>
        <v>0.65000000000000036</v>
      </c>
      <c r="B89" s="14">
        <f>B88+E88*$C$15+0.5*F88*($C$15)^2</f>
        <v>7.6094134788212502</v>
      </c>
      <c r="C89" s="15">
        <f t="shared" ref="C89:C152" si="9">E89+F89*$C$15</f>
        <v>9.9008734495022157</v>
      </c>
      <c r="D89" s="15">
        <f>-$C$19*C89*N89</f>
        <v>-3.935544202817729</v>
      </c>
      <c r="E89" s="16">
        <f t="shared" si="5"/>
        <v>9.9406923097500783</v>
      </c>
      <c r="F89" s="17">
        <f>-$C$19*E89*O89</f>
        <v>-3.9818860247861747</v>
      </c>
      <c r="G89" s="25"/>
      <c r="H89" s="20">
        <f>H88+K88*$C$15+0.5*L88*($C$15^2)</f>
        <v>7.7584885405615323</v>
      </c>
      <c r="I89" s="15">
        <f t="shared" si="7"/>
        <v>4.3545922798078971</v>
      </c>
      <c r="J89" s="15">
        <f>-$C$9-$C$19*I89*N89</f>
        <v>-11.540927123737193</v>
      </c>
      <c r="K89" s="16">
        <f t="shared" si="6"/>
        <v>4.4705999050816363</v>
      </c>
      <c r="L89" s="17">
        <f>-$C$9-$C$19*K89*O89</f>
        <v>-11.600762527373963</v>
      </c>
      <c r="M89" s="25"/>
      <c r="N89" s="2">
        <f t="shared" ref="N89:N152" si="10">SQRT(C89^2 + I89^2)</f>
        <v>10.816180887282741</v>
      </c>
      <c r="O89" s="19">
        <f t="shared" ref="O89:O152" si="11">SQRT(E89^2 + K89^2)</f>
        <v>10.89970766160452</v>
      </c>
    </row>
    <row r="90" spans="1:15">
      <c r="A90" s="13">
        <f t="shared" si="8"/>
        <v>0.66000000000000036</v>
      </c>
      <c r="B90" s="14">
        <f>B89+E89*$C$15+0.5*F89*($C$15)^2</f>
        <v>7.7086213076175119</v>
      </c>
      <c r="C90" s="15">
        <f t="shared" si="9"/>
        <v>9.8617475855134806</v>
      </c>
      <c r="D90" s="15">
        <f>-$C$19*C90*N90</f>
        <v>-3.8903515091755829</v>
      </c>
      <c r="E90" s="16">
        <f t="shared" ref="E90:E153" si="12">E89+0.5*(F89+D89)*$C$15</f>
        <v>9.901105158612058</v>
      </c>
      <c r="F90" s="17">
        <f>-$C$19*E90*O90</f>
        <v>-3.9357573098576726</v>
      </c>
      <c r="G90" s="25"/>
      <c r="H90" s="20">
        <f>H89+K89*$C$15+0.5*L89*($C$15^2)</f>
        <v>7.80261450148598</v>
      </c>
      <c r="I90" s="15">
        <f t="shared" si="7"/>
        <v>4.2394804641537807</v>
      </c>
      <c r="J90" s="15">
        <f>-$C$9-$C$19*I90*N90</f>
        <v>-11.482428652105103</v>
      </c>
      <c r="K90" s="16">
        <f t="shared" ref="K90:K153" si="13">K89+0.5*(J89+L89)*$C$15</f>
        <v>4.3548914568260804</v>
      </c>
      <c r="L90" s="17">
        <f>-$C$9-$C$19*K90*O90</f>
        <v>-11.541099267229948</v>
      </c>
      <c r="M90" s="25"/>
      <c r="N90" s="2">
        <f t="shared" si="10"/>
        <v>10.734396119313026</v>
      </c>
      <c r="O90" s="19">
        <f t="shared" si="11"/>
        <v>10.816513438378889</v>
      </c>
    </row>
    <row r="91" spans="1:15">
      <c r="A91" s="13">
        <f t="shared" si="8"/>
        <v>0.67000000000000037</v>
      </c>
      <c r="B91" s="14">
        <f>B90+E90*$C$15+0.5*F90*($C$15)^2</f>
        <v>7.8074355713381394</v>
      </c>
      <c r="C91" s="15">
        <f t="shared" si="9"/>
        <v>9.8230690279889057</v>
      </c>
      <c r="D91" s="15">
        <f>-$C$19*C91*N91</f>
        <v>-3.8460731995198842</v>
      </c>
      <c r="E91" s="16">
        <f t="shared" si="12"/>
        <v>9.8619746145168925</v>
      </c>
      <c r="F91" s="17">
        <f>-$C$19*E91*O91</f>
        <v>-3.8905586527986991</v>
      </c>
      <c r="G91" s="25"/>
      <c r="H91" s="20">
        <f>H90+K90*$C$15+0.5*L90*($C$15^2)</f>
        <v>7.8455863610908789</v>
      </c>
      <c r="I91" s="15">
        <f t="shared" si="7"/>
        <v>4.1249478679593166</v>
      </c>
      <c r="J91" s="15">
        <f>-$C$9-$C$19*I91*N91</f>
        <v>-11.425060568053755</v>
      </c>
      <c r="K91" s="16">
        <f t="shared" si="13"/>
        <v>4.2397738172294055</v>
      </c>
      <c r="L91" s="17">
        <f>-$C$9-$C$19*K91*O91</f>
        <v>-11.482594927008872</v>
      </c>
      <c r="M91" s="25"/>
      <c r="N91" s="2">
        <f t="shared" si="10"/>
        <v>10.654007698608867</v>
      </c>
      <c r="O91" s="19">
        <f t="shared" si="11"/>
        <v>10.734720551492694</v>
      </c>
    </row>
    <row r="92" spans="1:15">
      <c r="A92" s="13">
        <f t="shared" si="8"/>
        <v>0.68000000000000038</v>
      </c>
      <c r="B92" s="14">
        <f>B91+E91*$C$15+0.5*F91*($C$15)^2</f>
        <v>7.9058607895506681</v>
      </c>
      <c r="C92" s="15">
        <f t="shared" si="9"/>
        <v>9.7848287099410935</v>
      </c>
      <c r="D92" s="15">
        <f>-$C$19*C92*N92</f>
        <v>-3.8026942104336383</v>
      </c>
      <c r="E92" s="16">
        <f t="shared" si="12"/>
        <v>9.8232914552552995</v>
      </c>
      <c r="F92" s="17">
        <f>-$C$19*E92*O92</f>
        <v>-3.8462745314205899</v>
      </c>
      <c r="G92" s="25"/>
      <c r="H92" s="20">
        <f>H91+K91*$C$15+0.5*L91*($C$15^2)</f>
        <v>7.8874099695168223</v>
      </c>
      <c r="I92" s="15">
        <f t="shared" si="7"/>
        <v>4.0109833279776828</v>
      </c>
      <c r="J92" s="15">
        <f>-$C$9-$C$19*I92*N92</f>
        <v>-11.368795103275591</v>
      </c>
      <c r="K92" s="16">
        <f t="shared" si="13"/>
        <v>4.1252355397540921</v>
      </c>
      <c r="L92" s="17">
        <f>-$C$9-$C$19*K92*O92</f>
        <v>-11.425221177640898</v>
      </c>
      <c r="M92" s="25"/>
      <c r="N92" s="2">
        <f t="shared" si="10"/>
        <v>10.575011117734222</v>
      </c>
      <c r="O92" s="19">
        <f t="shared" si="11"/>
        <v>10.654324158450503</v>
      </c>
    </row>
    <row r="93" spans="1:15">
      <c r="A93" s="13">
        <f t="shared" si="8"/>
        <v>0.69000000000000039</v>
      </c>
      <c r="B93" s="14">
        <f>B92+E92*$C$15+0.5*F92*($C$15)^2</f>
        <v>8.0039013903766509</v>
      </c>
      <c r="C93" s="15">
        <f t="shared" si="9"/>
        <v>9.747017712772049</v>
      </c>
      <c r="D93" s="15">
        <f>-$C$19*C93*N93</f>
        <v>-3.7601999149017309</v>
      </c>
      <c r="E93" s="16">
        <f t="shared" si="12"/>
        <v>9.7850466115460275</v>
      </c>
      <c r="F93" s="17">
        <f>-$C$19*E93*O93</f>
        <v>-3.8028898773978601</v>
      </c>
      <c r="G93" s="25"/>
      <c r="H93" s="20">
        <f>H92+K92*$C$15+0.5*L92*($C$15^2)</f>
        <v>7.9280910638554811</v>
      </c>
      <c r="I93" s="15">
        <f t="shared" si="7"/>
        <v>3.8975759559049186</v>
      </c>
      <c r="J93" s="15">
        <f>-$C$9-$C$19*I93*N93</f>
        <v>-11.313605021514693</v>
      </c>
      <c r="K93" s="16">
        <f t="shared" si="13"/>
        <v>4.0112654583495093</v>
      </c>
      <c r="L93" s="17">
        <f>-$C$9-$C$19*K93*O93</f>
        <v>-11.368950244459066</v>
      </c>
      <c r="M93" s="25"/>
      <c r="N93" s="2">
        <f t="shared" si="10"/>
        <v>10.497402184595016</v>
      </c>
      <c r="O93" s="19">
        <f t="shared" si="11"/>
        <v>10.575319747765374</v>
      </c>
    </row>
    <row r="94" spans="1:15">
      <c r="A94" s="13">
        <f t="shared" si="8"/>
        <v>0.7000000000000004</v>
      </c>
      <c r="B94" s="14">
        <f>B93+E93*$C$15+0.5*F93*($C$15)^2</f>
        <v>8.1015617119982419</v>
      </c>
      <c r="C94" s="15">
        <f t="shared" si="9"/>
        <v>9.7096272619945996</v>
      </c>
      <c r="D94" s="15">
        <f>-$C$19*C94*N94</f>
        <v>-3.7185761054818474</v>
      </c>
      <c r="E94" s="16">
        <f t="shared" si="12"/>
        <v>9.74723116258453</v>
      </c>
      <c r="F94" s="17">
        <f>-$C$19*E94*O94</f>
        <v>-3.7603900589930208</v>
      </c>
      <c r="G94" s="25"/>
      <c r="H94" s="20">
        <f>H93+K93*$C$15+0.5*L93*($C$15^2)</f>
        <v>7.9676352709267526</v>
      </c>
      <c r="I94" s="15">
        <f t="shared" si="7"/>
        <v>3.7847151331686915</v>
      </c>
      <c r="J94" s="15">
        <f>-$C$9-$C$19*I94*N94</f>
        <v>-11.259463597366306</v>
      </c>
      <c r="K94" s="16">
        <f t="shared" si="13"/>
        <v>3.8978526820196406</v>
      </c>
      <c r="L94" s="17">
        <f>-$C$9-$C$19*K94*O94</f>
        <v>-11.313754885094923</v>
      </c>
      <c r="M94" s="25"/>
      <c r="N94" s="2">
        <f t="shared" si="10"/>
        <v>10.421177006754316</v>
      </c>
      <c r="O94" s="19">
        <f t="shared" si="11"/>
        <v>10.497703123425937</v>
      </c>
    </row>
    <row r="95" spans="1:15">
      <c r="A95" s="13">
        <f t="shared" si="8"/>
        <v>0.71000000000000041</v>
      </c>
      <c r="B95" s="14">
        <f>B94+E94*$C$15+0.5*F94*($C$15)^2</f>
        <v>8.1988460041211368</v>
      </c>
      <c r="C95" s="15">
        <f t="shared" si="9"/>
        <v>9.6726487231199592</v>
      </c>
      <c r="D95" s="15">
        <f>-$C$19*C95*N95</f>
        <v>-3.6778089778914085</v>
      </c>
      <c r="E95" s="16">
        <f t="shared" si="12"/>
        <v>9.7098363317621565</v>
      </c>
      <c r="F95" s="17">
        <f>-$C$19*E95*O95</f>
        <v>-3.7187608642197874</v>
      </c>
      <c r="G95" s="25"/>
      <c r="H95" s="20">
        <f>H94+K94*$C$15+0.5*L94*($C$15^2)</f>
        <v>8.0060481100026948</v>
      </c>
      <c r="I95" s="15">
        <f t="shared" si="7"/>
        <v>3.6723905059246613</v>
      </c>
      <c r="J95" s="15">
        <f>-$C$9-$C$19*I95*N95</f>
        <v>-11.206344595946037</v>
      </c>
      <c r="K95" s="16">
        <f t="shared" si="13"/>
        <v>3.7849865896073345</v>
      </c>
      <c r="L95" s="17">
        <f>-$C$9-$C$19*K95*O95</f>
        <v>-11.259608368267321</v>
      </c>
      <c r="M95" s="25"/>
      <c r="N95" s="2">
        <f t="shared" si="10"/>
        <v>10.346331975578579</v>
      </c>
      <c r="O95" s="19">
        <f t="shared" si="11"/>
        <v>10.421470389206876</v>
      </c>
    </row>
    <row r="96" spans="1:15">
      <c r="A96" s="13">
        <f t="shared" si="8"/>
        <v>0.72000000000000042</v>
      </c>
      <c r="B96" s="14">
        <f>B95+E95*$C$15+0.5*F95*($C$15)^2</f>
        <v>8.2957584293955478</v>
      </c>
      <c r="C96" s="15">
        <f t="shared" si="9"/>
        <v>9.636073597707373</v>
      </c>
      <c r="D96" s="15">
        <f>-$C$19*C96*N96</f>
        <v>-3.6378851149900306</v>
      </c>
      <c r="E96" s="16">
        <f t="shared" si="12"/>
        <v>9.6728534825516004</v>
      </c>
      <c r="F96" s="17">
        <f>-$C$19*E96*O96</f>
        <v>-3.6779884844226882</v>
      </c>
      <c r="G96" s="25"/>
      <c r="H96" s="20">
        <f>H95+K95*$C$15+0.5*L95*($C$15^2)</f>
        <v>8.0433349954803539</v>
      </c>
      <c r="I96" s="15">
        <f t="shared" si="7"/>
        <v>3.5605919802518531</v>
      </c>
      <c r="J96" s="15">
        <f>-$C$9-$C$19*I96*N96</f>
        <v>-11.154222253407539</v>
      </c>
      <c r="K96" s="16">
        <f t="shared" si="13"/>
        <v>3.6726568247862676</v>
      </c>
      <c r="L96" s="17">
        <f>-$C$9-$C$19*K96*O96</f>
        <v>-11.206484453441449</v>
      </c>
      <c r="M96" s="25"/>
      <c r="N96" s="2">
        <f t="shared" si="10"/>
        <v>10.272863750204561</v>
      </c>
      <c r="O96" s="19">
        <f t="shared" si="11"/>
        <v>10.346617932810691</v>
      </c>
    </row>
    <row r="97" spans="1:15">
      <c r="A97" s="13">
        <f t="shared" si="8"/>
        <v>0.73000000000000043</v>
      </c>
      <c r="B97" s="14">
        <f>B96+E96*$C$15+0.5*F96*($C$15)^2</f>
        <v>8.3923030647968435</v>
      </c>
      <c r="C97" s="15">
        <f t="shared" si="9"/>
        <v>9.5998935195720119</v>
      </c>
      <c r="D97" s="15">
        <f>-$C$19*C97*N97</f>
        <v>-3.5987914711385343</v>
      </c>
      <c r="E97" s="16">
        <f t="shared" si="12"/>
        <v>9.6362741145545368</v>
      </c>
      <c r="F97" s="17">
        <f>-$C$19*E97*O97</f>
        <v>-3.6380594982525247</v>
      </c>
      <c r="G97" s="25"/>
      <c r="H97" s="20">
        <f>H96+K96*$C$15+0.5*L96*($C$15^2)</f>
        <v>8.0795012395055448</v>
      </c>
      <c r="I97" s="15">
        <f t="shared" si="7"/>
        <v>3.4493097175386551</v>
      </c>
      <c r="J97" s="15">
        <f>-$C$9-$C$19*I97*N97</f>
        <v>-11.103071258288999</v>
      </c>
      <c r="K97" s="16">
        <f t="shared" si="13"/>
        <v>3.5608532912520228</v>
      </c>
      <c r="L97" s="17">
        <f>-$C$9-$C$19*K97*O97</f>
        <v>-11.154357371336779</v>
      </c>
      <c r="M97" s="25"/>
      <c r="N97" s="2">
        <f t="shared" si="10"/>
        <v>10.200769241318387</v>
      </c>
      <c r="O97" s="19">
        <f t="shared" si="11"/>
        <v>10.273142409830314</v>
      </c>
    </row>
    <row r="98" spans="1:15">
      <c r="A98" s="13">
        <f t="shared" si="8"/>
        <v>0.74000000000000044</v>
      </c>
      <c r="B98" s="14">
        <f>B97+E97*$C$15+0.5*F97*($C$15)^2</f>
        <v>8.4884839029674772</v>
      </c>
      <c r="C98" s="15">
        <f t="shared" si="9"/>
        <v>9.5641002511473943</v>
      </c>
      <c r="D98" s="15">
        <f>-$C$19*C98*N98</f>
        <v>-3.5605153569169956</v>
      </c>
      <c r="E98" s="16">
        <f t="shared" si="12"/>
        <v>9.6000898597075821</v>
      </c>
      <c r="F98" s="17">
        <f>-$C$19*E98*O98</f>
        <v>-3.5989608560187167</v>
      </c>
      <c r="G98" s="25"/>
      <c r="H98" s="20">
        <f>H97+K97*$C$15+0.5*L97*($C$15^2)</f>
        <v>8.1145520545494989</v>
      </c>
      <c r="I98" s="15">
        <f t="shared" si="7"/>
        <v>3.3385341300512512</v>
      </c>
      <c r="J98" s="15">
        <f>-$C$9-$C$19*I98*N98</f>
        <v>-11.052866733670315</v>
      </c>
      <c r="K98" s="16">
        <f t="shared" si="13"/>
        <v>3.4495661481038939</v>
      </c>
      <c r="L98" s="17">
        <f>-$C$9-$C$19*K98*O98</f>
        <v>-11.103201805264284</v>
      </c>
      <c r="M98" s="25"/>
      <c r="N98" s="2">
        <f t="shared" si="10"/>
        <v>10.130045594740169</v>
      </c>
      <c r="O98" s="19">
        <f t="shared" si="11"/>
        <v>10.201040727524063</v>
      </c>
    </row>
    <row r="99" spans="1:15">
      <c r="A99" s="13">
        <f t="shared" si="8"/>
        <v>0.75000000000000044</v>
      </c>
      <c r="B99" s="14">
        <f>B98+E98*$C$15+0.5*F98*($C$15)^2</f>
        <v>8.5843048535217523</v>
      </c>
      <c r="C99" s="15">
        <f t="shared" si="9"/>
        <v>9.5286856799988922</v>
      </c>
      <c r="D99" s="15">
        <f>-$C$19*C99*N99</f>
        <v>-3.5230444241858363</v>
      </c>
      <c r="E99" s="16">
        <f t="shared" si="12"/>
        <v>9.5642924786429031</v>
      </c>
      <c r="F99" s="17">
        <f>-$C$19*E99*O99</f>
        <v>-3.5606798644010094</v>
      </c>
      <c r="G99" s="25"/>
      <c r="H99" s="20">
        <f>H98+K98*$C$15+0.5*L98*($C$15^2)</f>
        <v>8.1484925559402743</v>
      </c>
      <c r="I99" s="15">
        <f t="shared" si="7"/>
        <v>3.2282558766764731</v>
      </c>
      <c r="J99" s="15">
        <f>-$C$9-$C$19*I99*N99</f>
        <v>-11.00358422012421</v>
      </c>
      <c r="K99" s="16">
        <f t="shared" si="13"/>
        <v>3.3387858054092208</v>
      </c>
      <c r="L99" s="17">
        <f>-$C$9-$C$19*K99*O99</f>
        <v>-11.052992873274761</v>
      </c>
      <c r="M99" s="25"/>
      <c r="N99" s="2">
        <f t="shared" si="10"/>
        <v>10.060690174809684</v>
      </c>
      <c r="O99" s="19">
        <f t="shared" si="11"/>
        <v>10.130310028396334</v>
      </c>
    </row>
    <row r="100" spans="1:15">
      <c r="A100" s="13">
        <f t="shared" si="8"/>
        <v>0.76000000000000045</v>
      </c>
      <c r="B100" s="14">
        <f>B99+E99*$C$15+0.5*F99*($C$15)^2</f>
        <v>8.6797697443149602</v>
      </c>
      <c r="C100" s="15">
        <f t="shared" si="9"/>
        <v>9.4936418154849243</v>
      </c>
      <c r="D100" s="15">
        <f>-$C$19*C100*N100</f>
        <v>-3.4863666514753335</v>
      </c>
      <c r="E100" s="16">
        <f t="shared" si="12"/>
        <v>9.5288738571999687</v>
      </c>
      <c r="F100" s="17">
        <f>-$C$19*E100*O100</f>
        <v>-3.5232041715044944</v>
      </c>
      <c r="G100" s="25"/>
      <c r="H100" s="20">
        <f>H99+K99*$C$15+0.5*L99*($C$15^2)</f>
        <v>8.1813277643507032</v>
      </c>
      <c r="I100" s="15">
        <f t="shared" si="7"/>
        <v>3.1184658588312106</v>
      </c>
      <c r="J100" s="15">
        <f>-$C$9-$C$19*I100*N100</f>
        <v>-10.955199659445777</v>
      </c>
      <c r="K100" s="16">
        <f t="shared" si="13"/>
        <v>3.2285029199422257</v>
      </c>
      <c r="L100" s="17">
        <f>-$C$9-$C$19*K100*O100</f>
        <v>-11.003706111101497</v>
      </c>
      <c r="M100" s="25"/>
      <c r="N100" s="2">
        <f t="shared" si="10"/>
        <v>9.9927005475706991</v>
      </c>
      <c r="O100" s="19">
        <f t="shared" si="11"/>
        <v>10.060947673579488</v>
      </c>
    </row>
    <row r="101" spans="1:15">
      <c r="A101" s="13">
        <f t="shared" si="8"/>
        <v>0.77000000000000046</v>
      </c>
      <c r="B101" s="14">
        <f>B100+E100*$C$15+0.5*F100*($C$15)^2</f>
        <v>8.7748823226783852</v>
      </c>
      <c r="C101" s="15">
        <f t="shared" si="9"/>
        <v>9.4589607855626365</v>
      </c>
      <c r="D101" s="15">
        <f>-$C$19*C101*N101</f>
        <v>-3.4504703296904071</v>
      </c>
      <c r="E101" s="16">
        <f t="shared" si="12"/>
        <v>9.4938260030850703</v>
      </c>
      <c r="F101" s="17">
        <f>-$C$19*E101*O101</f>
        <v>-3.4865217522433523</v>
      </c>
      <c r="G101" s="25"/>
      <c r="H101" s="20">
        <f>H100+K100*$C$15+0.5*L100*($C$15^2)</f>
        <v>8.2130626082445701</v>
      </c>
      <c r="I101" s="15">
        <f t="shared" si="7"/>
        <v>3.0091552165306719</v>
      </c>
      <c r="J101" s="15">
        <f>-$C$9-$C$19*I101*N101</f>
        <v>-10.907689379146168</v>
      </c>
      <c r="K101" s="16">
        <f t="shared" si="13"/>
        <v>3.1187083910894895</v>
      </c>
      <c r="L101" s="17">
        <f>-$C$9-$C$19*K101*O101</f>
        <v>-10.955317455881747</v>
      </c>
      <c r="M101" s="25"/>
      <c r="N101" s="2">
        <f t="shared" si="10"/>
        <v>9.9260744637538103</v>
      </c>
      <c r="O101" s="19">
        <f t="shared" si="11"/>
        <v>9.9929512260145774</v>
      </c>
    </row>
    <row r="102" spans="1:15">
      <c r="A102" s="13">
        <f t="shared" si="8"/>
        <v>0.78000000000000047</v>
      </c>
      <c r="B102" s="14">
        <f>B101+E101*$C$15+0.5*F101*($C$15)^2</f>
        <v>8.8696462566216248</v>
      </c>
      <c r="C102" s="15">
        <f t="shared" si="9"/>
        <v>9.4246348337350003</v>
      </c>
      <c r="D102" s="15">
        <f>-$C$19*C102*N102</f>
        <v>-3.4153440481189228</v>
      </c>
      <c r="E102" s="16">
        <f t="shared" si="12"/>
        <v>9.4591410426754017</v>
      </c>
      <c r="F102" s="17">
        <f>-$C$19*E102*O102</f>
        <v>-3.4506208940401248</v>
      </c>
      <c r="G102" s="25"/>
      <c r="H102" s="20">
        <f>H101+K101*$C$15+0.5*L101*($C$15^2)</f>
        <v>8.2437019262826716</v>
      </c>
      <c r="I102" s="15">
        <f t="shared" si="7"/>
        <v>2.9003153246079227</v>
      </c>
      <c r="J102" s="15">
        <f>-$C$9-$C$19*I102*N102</f>
        <v>-10.861030077697151</v>
      </c>
      <c r="K102" s="16">
        <f t="shared" si="13"/>
        <v>3.0093933569143498</v>
      </c>
      <c r="L102" s="17">
        <f>-$C$9-$C$19*K102*O102</f>
        <v>-10.90780323064272</v>
      </c>
      <c r="M102" s="25"/>
      <c r="N102" s="2">
        <f t="shared" si="10"/>
        <v>9.8608098415600072</v>
      </c>
      <c r="O102" s="19">
        <f t="shared" si="11"/>
        <v>9.9263184334307208</v>
      </c>
    </row>
    <row r="103" spans="1:15">
      <c r="A103" s="13">
        <f t="shared" si="8"/>
        <v>0.79000000000000048</v>
      </c>
      <c r="B103" s="14">
        <f>B102+E102*$C$15+0.5*F102*($C$15)^2</f>
        <v>8.9640651360036756</v>
      </c>
      <c r="C103" s="15">
        <f t="shared" si="9"/>
        <v>9.3906563161363188</v>
      </c>
      <c r="D103" s="15">
        <f>-$C$19*C103*N103</f>
        <v>-3.3809766807331405</v>
      </c>
      <c r="E103" s="16">
        <f t="shared" si="12"/>
        <v>9.4248112179646064</v>
      </c>
      <c r="F103" s="17">
        <f>-$C$19*E103*O103</f>
        <v>-3.4154901828287576</v>
      </c>
      <c r="G103" s="25"/>
      <c r="H103" s="20">
        <f>H102+K102*$C$15+0.5*L102*($C$15^2)</f>
        <v>8.2732504696902822</v>
      </c>
      <c r="I103" s="15">
        <f t="shared" si="7"/>
        <v>2.7919377890772625</v>
      </c>
      <c r="J103" s="15">
        <f>-$C$9-$C$19*I103*N103</f>
        <v>-10.815198810514199</v>
      </c>
      <c r="K103" s="16">
        <f t="shared" si="13"/>
        <v>2.9005491903726504</v>
      </c>
      <c r="L103" s="17">
        <f>-$C$9-$C$19*K103*O103</f>
        <v>-10.861140129538763</v>
      </c>
      <c r="M103" s="25"/>
      <c r="N103" s="2">
        <f t="shared" si="10"/>
        <v>9.7969047492495598</v>
      </c>
      <c r="O103" s="19">
        <f t="shared" si="11"/>
        <v>9.861047211125344</v>
      </c>
    </row>
    <row r="104" spans="1:15">
      <c r="A104" s="13">
        <f t="shared" si="8"/>
        <v>0.80000000000000049</v>
      </c>
      <c r="B104" s="14">
        <f>B103+E103*$C$15+0.5*F103*($C$15)^2</f>
        <v>9.0581424736741791</v>
      </c>
      <c r="C104" s="15">
        <f t="shared" si="9"/>
        <v>9.3570176987532871</v>
      </c>
      <c r="D104" s="15">
        <f>-$C$19*C104*N104</f>
        <v>-3.3473573727752921</v>
      </c>
      <c r="E104" s="16">
        <f t="shared" si="12"/>
        <v>9.3908288836467975</v>
      </c>
      <c r="F104" s="17">
        <f>-$C$19*E104*O104</f>
        <v>-3.3811184893510289</v>
      </c>
      <c r="G104" s="25"/>
      <c r="H104" s="20">
        <f>H103+K103*$C$15+0.5*L103*($C$15^2)</f>
        <v>8.3017129045875322</v>
      </c>
      <c r="I104" s="15">
        <f t="shared" si="7"/>
        <v>2.6840144436341111</v>
      </c>
      <c r="J104" s="15">
        <f>-$C$9-$C$19*I104*N104</f>
        <v>-10.770172976666602</v>
      </c>
      <c r="K104" s="16">
        <f t="shared" si="13"/>
        <v>2.7921674956723854</v>
      </c>
      <c r="L104" s="17">
        <f>-$C$9-$C$19*K104*O104</f>
        <v>-10.815305203827409</v>
      </c>
      <c r="M104" s="25"/>
      <c r="N104" s="2">
        <f t="shared" si="10"/>
        <v>9.734357387543298</v>
      </c>
      <c r="O104" s="19">
        <f t="shared" si="11"/>
        <v>9.7971356245498793</v>
      </c>
    </row>
    <row r="105" spans="1:15">
      <c r="A105" s="13">
        <f t="shared" si="8"/>
        <v>0.8100000000000005</v>
      </c>
      <c r="B105" s="14">
        <f>B104+E104*$C$15+0.5*F104*($C$15)^2</f>
        <v>9.1518817065861793</v>
      </c>
      <c r="C105" s="15">
        <f t="shared" si="9"/>
        <v>9.323711554778793</v>
      </c>
      <c r="D105" s="15">
        <f>-$C$19*C105*N105</f>
        <v>-3.3144755276196567</v>
      </c>
      <c r="E105" s="16">
        <f t="shared" si="12"/>
        <v>9.3571865043361662</v>
      </c>
      <c r="F105" s="17">
        <f>-$C$19*E105*O105</f>
        <v>-3.3474949557373344</v>
      </c>
      <c r="G105" s="25"/>
      <c r="H105" s="20">
        <f>H104+K104*$C$15+0.5*L104*($C$15^2)</f>
        <v>8.3290938142840645</v>
      </c>
      <c r="I105" s="15">
        <f t="shared" si="7"/>
        <v>2.5765373462841876</v>
      </c>
      <c r="J105" s="15">
        <f>-$C$9-$C$19*I105*N105</f>
        <v>-10.725930306303823</v>
      </c>
      <c r="K105" s="16">
        <f t="shared" si="13"/>
        <v>2.6842401047699154</v>
      </c>
      <c r="L105" s="17">
        <f>-$C$9-$C$19*K105*O105</f>
        <v>-10.770275848572776</v>
      </c>
      <c r="M105" s="25"/>
      <c r="N105" s="2">
        <f t="shared" si="10"/>
        <v>9.6731660718460084</v>
      </c>
      <c r="O105" s="19">
        <f t="shared" si="11"/>
        <v>9.7345818717080022</v>
      </c>
    </row>
    <row r="106" spans="1:15">
      <c r="A106" s="13">
        <f t="shared" si="8"/>
        <v>0.82000000000000051</v>
      </c>
      <c r="B106" s="14">
        <f>B105+E105*$C$15+0.5*F105*($C$15)^2</f>
        <v>9.2452861968817537</v>
      </c>
      <c r="C106" s="15">
        <f t="shared" si="9"/>
        <v>9.2907305620957388</v>
      </c>
      <c r="D106" s="15">
        <f>-$C$19*C106*N106</f>
        <v>-3.2823207939047636</v>
      </c>
      <c r="E106" s="16">
        <f t="shared" si="12"/>
        <v>9.323876651919381</v>
      </c>
      <c r="F106" s="17">
        <f>-$C$19*E106*O106</f>
        <v>-3.3146089823641773</v>
      </c>
      <c r="G106" s="25"/>
      <c r="H106" s="20">
        <f>H105+K105*$C$15+0.5*L105*($C$15^2)</f>
        <v>8.355397701539335</v>
      </c>
      <c r="I106" s="15">
        <f t="shared" si="7"/>
        <v>2.4694987760948779</v>
      </c>
      <c r="J106" s="15">
        <f>-$C$9-$C$19*I106*N106</f>
        <v>-10.682448848787857</v>
      </c>
      <c r="K106" s="16">
        <f t="shared" si="13"/>
        <v>2.5767590739955324</v>
      </c>
      <c r="L106" s="17">
        <f>-$C$9-$C$19*K106*O106</f>
        <v>-10.726029790065464</v>
      </c>
      <c r="M106" s="25"/>
      <c r="N106" s="2">
        <f t="shared" si="10"/>
        <v>9.6133292143041622</v>
      </c>
      <c r="O106" s="19">
        <f t="shared" si="11"/>
        <v>9.6733842653760878</v>
      </c>
    </row>
    <row r="107" spans="1:15">
      <c r="A107" s="13">
        <f t="shared" si="8"/>
        <v>0.83000000000000052</v>
      </c>
      <c r="B107" s="14">
        <f>B106+E106*$C$15+0.5*F106*($C$15)^2</f>
        <v>9.338359232951829</v>
      </c>
      <c r="C107" s="15">
        <f t="shared" si="9"/>
        <v>9.2580675008882167</v>
      </c>
      <c r="D107" s="15">
        <f>-$C$19*C107*N107</f>
        <v>-3.2508830529307122</v>
      </c>
      <c r="E107" s="16">
        <f t="shared" si="12"/>
        <v>9.2908920030380369</v>
      </c>
      <c r="F107" s="17">
        <f>-$C$19*E107*O107</f>
        <v>-3.2824502149820063</v>
      </c>
      <c r="G107" s="25"/>
      <c r="H107" s="20">
        <f>H106+K106*$C$15+0.5*L106*($C$15^2)</f>
        <v>8.380628990789786</v>
      </c>
      <c r="I107" s="15">
        <f t="shared" si="7"/>
        <v>2.3628912300617779</v>
      </c>
      <c r="J107" s="15">
        <f>-$C$9-$C$19*I107*N107</f>
        <v>-10.639706961521881</v>
      </c>
      <c r="K107" s="16">
        <f t="shared" si="13"/>
        <v>2.4697166808012656</v>
      </c>
      <c r="L107" s="17">
        <f>-$C$9-$C$19*K107*O107</f>
        <v>-10.682545073948759</v>
      </c>
      <c r="M107" s="25"/>
      <c r="N107" s="2">
        <f t="shared" si="10"/>
        <v>9.5548453057129841</v>
      </c>
      <c r="O107" s="19">
        <f t="shared" si="11"/>
        <v>9.6135412151581363</v>
      </c>
    </row>
    <row r="108" spans="1:15">
      <c r="A108" s="13">
        <f t="shared" si="8"/>
        <v>0.84000000000000052</v>
      </c>
      <c r="B108" s="14">
        <f>B107+E107*$C$15+0.5*F107*($C$15)^2</f>
        <v>9.4311040304714595</v>
      </c>
      <c r="C108" s="15">
        <f t="shared" si="9"/>
        <v>9.2257152513773892</v>
      </c>
      <c r="D108" s="15">
        <f>-$C$19*C108*N108</f>
        <v>-3.2201524063178053</v>
      </c>
      <c r="E108" s="16">
        <f t="shared" si="12"/>
        <v>9.258225336698473</v>
      </c>
      <c r="F108" s="17">
        <f>-$C$19*E108*O108</f>
        <v>-3.2510085321083433</v>
      </c>
      <c r="G108" s="25"/>
      <c r="H108" s="20">
        <f>H107+K107*$C$15+0.5*L107*($C$15^2)</f>
        <v>8.4047920303441011</v>
      </c>
      <c r="I108" s="15">
        <f t="shared" si="7"/>
        <v>2.2567074200834987</v>
      </c>
      <c r="J108" s="15">
        <f>-$C$9-$C$19*I108*N108</f>
        <v>-10.597683299465825</v>
      </c>
      <c r="K108" s="16">
        <f t="shared" si="13"/>
        <v>2.3631054206239126</v>
      </c>
      <c r="L108" s="17">
        <f>-$C$9-$C$19*K108*O108</f>
        <v>-10.639800054041396</v>
      </c>
      <c r="M108" s="25"/>
      <c r="N108" s="2">
        <f t="shared" si="10"/>
        <v>9.4977128972904463</v>
      </c>
      <c r="O108" s="19">
        <f t="shared" si="11"/>
        <v>9.5550512093901236</v>
      </c>
    </row>
    <row r="109" spans="1:15">
      <c r="A109" s="13">
        <f t="shared" si="8"/>
        <v>0.85000000000000053</v>
      </c>
      <c r="B109" s="14">
        <f>B108+E108*$C$15+0.5*F108*($C$15)^2</f>
        <v>9.5235237334118388</v>
      </c>
      <c r="C109" s="15">
        <f t="shared" si="9"/>
        <v>9.1936667916795187</v>
      </c>
      <c r="D109" s="15">
        <f>-$C$19*C109*N109</f>
        <v>-3.1901191639239794</v>
      </c>
      <c r="E109" s="16">
        <f t="shared" si="12"/>
        <v>9.2258695320063424</v>
      </c>
      <c r="F109" s="17">
        <f>-$C$19*E109*O109</f>
        <v>-3.2202740326824286</v>
      </c>
      <c r="G109" s="25"/>
      <c r="H109" s="20">
        <f>H108+K108*$C$15+0.5*L108*($C$15^2)</f>
        <v>8.427891094547638</v>
      </c>
      <c r="I109" s="15">
        <f t="shared" si="7"/>
        <v>2.1509402700379017</v>
      </c>
      <c r="J109" s="15">
        <f>-$C$9-$C$19*I109*N109</f>
        <v>-10.556356805329706</v>
      </c>
      <c r="K109" s="16">
        <f t="shared" si="13"/>
        <v>2.2569180038563763</v>
      </c>
      <c r="L109" s="17">
        <f>-$C$9-$C$19*K109*O109</f>
        <v>-10.597773381847468</v>
      </c>
      <c r="M109" s="25"/>
      <c r="N109" s="2">
        <f t="shared" si="10"/>
        <v>9.4419305823386299</v>
      </c>
      <c r="O109" s="19">
        <f t="shared" si="11"/>
        <v>9.4979127969114341</v>
      </c>
    </row>
    <row r="110" spans="1:15">
      <c r="A110" s="13">
        <f t="shared" si="8"/>
        <v>0.86000000000000054</v>
      </c>
      <c r="B110" s="14">
        <f>B109+E109*$C$15+0.5*F109*($C$15)^2</f>
        <v>9.6156214150302688</v>
      </c>
      <c r="C110" s="15">
        <f t="shared" si="9"/>
        <v>9.1619151957835232</v>
      </c>
      <c r="D110" s="15">
        <f>-$C$19*C110*N110</f>
        <v>-3.1607738320196632</v>
      </c>
      <c r="E110" s="16">
        <f t="shared" si="12"/>
        <v>9.193817566023311</v>
      </c>
      <c r="F110" s="17">
        <f>-$C$19*E110*O110</f>
        <v>-3.1902370239788231</v>
      </c>
      <c r="G110" s="25"/>
      <c r="H110" s="20">
        <f>H109+K109*$C$15+0.5*L109*($C$15^2)</f>
        <v>8.44993038591711</v>
      </c>
      <c r="I110" s="15">
        <f t="shared" si="7"/>
        <v>2.045582912953047</v>
      </c>
      <c r="J110" s="15">
        <f>-$C$9-$C$19*I110*N110</f>
        <v>-10.51570670043575</v>
      </c>
      <c r="K110" s="16">
        <f t="shared" si="13"/>
        <v>2.1511473529204905</v>
      </c>
      <c r="L110" s="17">
        <f>-$C$9-$C$19*K110*O110</f>
        <v>-10.556443996744365</v>
      </c>
      <c r="M110" s="25"/>
      <c r="N110" s="2">
        <f t="shared" si="10"/>
        <v>9.3874969778154664</v>
      </c>
      <c r="O110" s="19">
        <f t="shared" si="11"/>
        <v>9.4421245687236954</v>
      </c>
    </row>
    <row r="111" spans="1:15">
      <c r="A111" s="13">
        <f t="shared" si="8"/>
        <v>0.87000000000000055</v>
      </c>
      <c r="B111" s="14">
        <f>B110+E110*$C$15+0.5*F110*($C$15)^2</f>
        <v>9.7074000788393029</v>
      </c>
      <c r="C111" s="15">
        <f t="shared" si="9"/>
        <v>9.1304536316455316</v>
      </c>
      <c r="D111" s="15">
        <f>-$C$19*C111*N111</f>
        <v>-3.1321071017198916</v>
      </c>
      <c r="E111" s="16">
        <f t="shared" si="12"/>
        <v>9.1620625117433185</v>
      </c>
      <c r="F111" s="17">
        <f>-$C$19*E111*O111</f>
        <v>-3.1608880097786094</v>
      </c>
      <c r="G111" s="25"/>
      <c r="H111" s="20">
        <f>H110+K110*$C$15+0.5*L110*($C$15^2)</f>
        <v>8.4709140372464784</v>
      </c>
      <c r="I111" s="15">
        <f t="shared" si="7"/>
        <v>1.9406286882661929</v>
      </c>
      <c r="J111" s="15">
        <f>-$C$9-$C$19*I111*N111</f>
        <v>-10.475712476240291</v>
      </c>
      <c r="K111" s="16">
        <f t="shared" si="13"/>
        <v>2.0457865994345901</v>
      </c>
      <c r="L111" s="17">
        <f>-$C$9-$C$19*K111*O111</f>
        <v>-10.51579111683971</v>
      </c>
      <c r="M111" s="25"/>
      <c r="N111" s="2">
        <f t="shared" si="10"/>
        <v>9.3344107058427017</v>
      </c>
      <c r="O111" s="19">
        <f t="shared" si="11"/>
        <v>9.3876851395601477</v>
      </c>
    </row>
    <row r="112" spans="1:15">
      <c r="A112" s="13">
        <f t="shared" si="8"/>
        <v>0.88000000000000056</v>
      </c>
      <c r="B112" s="14">
        <f>B111+E111*$C$15+0.5*F111*($C$15)^2</f>
        <v>9.7988626595562458</v>
      </c>
      <c r="C112" s="15">
        <f t="shared" si="9"/>
        <v>9.0992753593978453</v>
      </c>
      <c r="D112" s="15">
        <f>-$C$19*C112*N112</f>
        <v>-3.1041098376745784</v>
      </c>
      <c r="E112" s="16">
        <f t="shared" si="12"/>
        <v>9.1305975361858263</v>
      </c>
      <c r="F112" s="17">
        <f>-$C$19*E112*O112</f>
        <v>-3.1322176787980118</v>
      </c>
      <c r="G112" s="25"/>
      <c r="H112" s="20">
        <f>H111+K111*$C$15+0.5*L111*($C$15^2)</f>
        <v>8.4908461136849809</v>
      </c>
      <c r="I112" s="15">
        <f t="shared" si="7"/>
        <v>1.8360711391643072</v>
      </c>
      <c r="J112" s="15">
        <f>-$C$9-$C$19*I112*N112</f>
        <v>-10.43635388650635</v>
      </c>
      <c r="K112" s="16">
        <f t="shared" si="13"/>
        <v>1.94082908146919</v>
      </c>
      <c r="L112" s="17">
        <f>-$C$9-$C$19*K112*O112</f>
        <v>-10.475794230488289</v>
      </c>
      <c r="M112" s="25"/>
      <c r="N112" s="2">
        <f t="shared" si="10"/>
        <v>9.2826703751785189</v>
      </c>
      <c r="O112" s="19">
        <f t="shared" si="11"/>
        <v>9.3345931293912976</v>
      </c>
    </row>
    <row r="113" spans="1:15">
      <c r="A113" s="13">
        <f t="shared" si="8"/>
        <v>0.89000000000000057</v>
      </c>
      <c r="B113" s="14">
        <f>B112+E112*$C$15+0.5*F112*($C$15)^2</f>
        <v>9.8900120240341653</v>
      </c>
      <c r="C113" s="15">
        <f t="shared" si="9"/>
        <v>9.0683737296697107</v>
      </c>
      <c r="D113" s="15">
        <f>-$C$19*C113*N113</f>
        <v>-3.0767730670189222</v>
      </c>
      <c r="E113" s="16">
        <f t="shared" si="12"/>
        <v>9.0994158986034641</v>
      </c>
      <c r="F113" s="17">
        <f>-$C$19*E113*O113</f>
        <v>-3.1042168933753089</v>
      </c>
      <c r="G113" s="25"/>
      <c r="H113" s="20">
        <f>H112+K112*$C$15+0.5*L112*($C$15^2)</f>
        <v>8.5097306147881486</v>
      </c>
      <c r="I113" s="15">
        <f t="shared" si="7"/>
        <v>1.7319040099996181</v>
      </c>
      <c r="J113" s="15">
        <f>-$C$9-$C$19*I113*N113</f>
        <v>-10.397610940117593</v>
      </c>
      <c r="K113" s="16">
        <f t="shared" si="13"/>
        <v>1.8362683408842169</v>
      </c>
      <c r="L113" s="17">
        <f>-$C$9-$C$19*K113*O113</f>
        <v>-10.436433088459873</v>
      </c>
      <c r="M113" s="25"/>
      <c r="N113" s="2">
        <f t="shared" si="10"/>
        <v>9.2322745626858662</v>
      </c>
      <c r="O113" s="19">
        <f t="shared" si="11"/>
        <v>9.2828471448953174</v>
      </c>
    </row>
    <row r="114" spans="1:15">
      <c r="A114" s="13">
        <f t="shared" si="8"/>
        <v>0.90000000000000058</v>
      </c>
      <c r="B114" s="14">
        <f>B113+E113*$C$15+0.5*F113*($C$15)^2</f>
        <v>9.9808509721755314</v>
      </c>
      <c r="C114" s="15">
        <f t="shared" si="9"/>
        <v>9.0377421820173112</v>
      </c>
      <c r="D114" s="15">
        <f>-$C$19*C114*N114</f>
        <v>-3.0500879685869124</v>
      </c>
      <c r="E114" s="16">
        <f t="shared" si="12"/>
        <v>9.0685109488014923</v>
      </c>
      <c r="F114" s="17">
        <f>-$C$19*E114*O114</f>
        <v>-3.0768766784180381</v>
      </c>
      <c r="G114" s="25"/>
      <c r="H114" s="20">
        <f>H113+K113*$C$15+0.5*L113*($C$15^2)</f>
        <v>8.5275714765425672</v>
      </c>
      <c r="I114" s="15">
        <f t="shared" si="7"/>
        <v>1.6281212437738435</v>
      </c>
      <c r="J114" s="15">
        <f>-$C$9-$C$19*I114*N114</f>
        <v>-10.359463894524033</v>
      </c>
      <c r="K114" s="16">
        <f t="shared" si="13"/>
        <v>1.7320981207413295</v>
      </c>
      <c r="L114" s="17">
        <f>-$C$9-$C$19*K114*O114</f>
        <v>-10.397687696748612</v>
      </c>
      <c r="M114" s="25"/>
      <c r="N114" s="2">
        <f t="shared" si="10"/>
        <v>9.1832217948301089</v>
      </c>
      <c r="O114" s="19">
        <f t="shared" si="11"/>
        <v>9.2324457609242518</v>
      </c>
    </row>
    <row r="115" spans="1:15">
      <c r="A115" s="13">
        <f t="shared" si="8"/>
        <v>0.91000000000000059</v>
      </c>
      <c r="B115" s="14">
        <f>B114+E114*$C$15+0.5*F114*($C$15)^2</f>
        <v>10.071382237829626</v>
      </c>
      <c r="C115" s="15">
        <f t="shared" si="9"/>
        <v>9.0073742434603332</v>
      </c>
      <c r="D115" s="15">
        <f>-$C$19*C115*N115</f>
        <v>-3.0240458623918554</v>
      </c>
      <c r="E115" s="16">
        <f t="shared" si="12"/>
        <v>9.0378761255664681</v>
      </c>
      <c r="F115" s="17">
        <f>-$C$19*E115*O115</f>
        <v>-3.0501882106134315</v>
      </c>
      <c r="G115" s="25"/>
      <c r="H115" s="20">
        <f>H114+K114*$C$15+0.5*L114*($C$15^2)</f>
        <v>8.544372573365143</v>
      </c>
      <c r="I115" s="15">
        <f t="shared" si="7"/>
        <v>1.5247169796848228</v>
      </c>
      <c r="J115" s="15">
        <f>-$C$9-$C$19*I115*N115</f>
        <v>-10.321893249809412</v>
      </c>
      <c r="K115" s="16">
        <f t="shared" si="13"/>
        <v>1.6283123627849663</v>
      </c>
      <c r="L115" s="17">
        <f>-$C$9-$C$19*K115*O115</f>
        <v>-10.359538310014347</v>
      </c>
      <c r="M115" s="25"/>
      <c r="N115" s="2">
        <f t="shared" si="10"/>
        <v>9.1355105292420209</v>
      </c>
      <c r="O115" s="19">
        <f t="shared" si="11"/>
        <v>9.183387501999615</v>
      </c>
    </row>
    <row r="116" spans="1:15">
      <c r="A116" s="13">
        <f t="shared" si="8"/>
        <v>0.9200000000000006</v>
      </c>
      <c r="B116" s="14">
        <f>B115+E115*$C$15+0.5*F115*($C$15)^2</f>
        <v>10.161608489674759</v>
      </c>
      <c r="C116" s="15">
        <f t="shared" si="9"/>
        <v>8.977263527122382</v>
      </c>
      <c r="D116" s="15">
        <f>-$C$19*C116*N116</f>
        <v>-2.9986381993786573</v>
      </c>
      <c r="E116" s="16">
        <f t="shared" si="12"/>
        <v>9.0075049552014423</v>
      </c>
      <c r="F116" s="17">
        <f>-$C$19*E116*O116</f>
        <v>-3.0241428079059829</v>
      </c>
      <c r="G116" s="25"/>
      <c r="H116" s="20">
        <f>H115+K115*$C$15+0.5*L115*($C$15^2)</f>
        <v>8.560137720077492</v>
      </c>
      <c r="I116" s="15">
        <f t="shared" si="7"/>
        <v>1.4216855507293895</v>
      </c>
      <c r="J116" s="15">
        <f>-$C$9-$C$19*I116*N116</f>
        <v>-10.284879743369677</v>
      </c>
      <c r="K116" s="16">
        <f t="shared" si="13"/>
        <v>1.5249052049858476</v>
      </c>
      <c r="L116" s="17">
        <f>-$C$9-$C$19*K116*O116</f>
        <v>-10.3219654256458</v>
      </c>
      <c r="M116" s="25"/>
      <c r="N116" s="2">
        <f t="shared" si="10"/>
        <v>9.0891391363843983</v>
      </c>
      <c r="O116" s="19">
        <f t="shared" si="11"/>
        <v>9.1356708238733884</v>
      </c>
    </row>
    <row r="117" spans="1:15">
      <c r="A117" s="13">
        <f t="shared" si="8"/>
        <v>0.9300000000000006</v>
      </c>
      <c r="B117" s="14">
        <f>B116+E116*$C$15+0.5*F116*($C$15)^2</f>
        <v>10.251532332086377</v>
      </c>
      <c r="C117" s="15">
        <f t="shared" si="9"/>
        <v>8.9474037309725496</v>
      </c>
      <c r="D117" s="15">
        <f>-$C$19*C117*N117</f>
        <v>-2.9738565514534487</v>
      </c>
      <c r="E117" s="16">
        <f t="shared" si="12"/>
        <v>8.9773910501650196</v>
      </c>
      <c r="F117" s="17">
        <f>-$C$19*E117*O117</f>
        <v>-2.9987319192469162</v>
      </c>
      <c r="G117" s="25"/>
      <c r="H117" s="20">
        <f>H116+K116*$C$15+0.5*L116*($C$15^2)</f>
        <v>8.5748706738560685</v>
      </c>
      <c r="I117" s="15">
        <f t="shared" si="7"/>
        <v>1.3190214813564201</v>
      </c>
      <c r="J117" s="15">
        <f>-$C$9-$C$19*I117*N117</f>
        <v>-10.248404345191346</v>
      </c>
      <c r="K117" s="16">
        <f t="shared" si="13"/>
        <v>1.4218709791407702</v>
      </c>
      <c r="L117" s="17">
        <f>-$C$9-$C$19*K117*O117</f>
        <v>-10.284949778435008</v>
      </c>
      <c r="M117" s="25"/>
      <c r="N117" s="2">
        <f t="shared" si="10"/>
        <v>9.0441058813627997</v>
      </c>
      <c r="O117" s="19">
        <f t="shared" si="11"/>
        <v>9.0892940951927468</v>
      </c>
    </row>
    <row r="118" spans="1:15">
      <c r="A118" s="13">
        <f t="shared" si="8"/>
        <v>0.94000000000000061</v>
      </c>
      <c r="B118" s="14">
        <f>B117+E117*$C$15+0.5*F117*($C$15)^2</f>
        <v>10.341156305992065</v>
      </c>
      <c r="C118" s="15">
        <f t="shared" si="9"/>
        <v>8.917788636665307</v>
      </c>
      <c r="D118" s="15">
        <f>-$C$19*C118*N118</f>
        <v>-2.9496926017968077</v>
      </c>
      <c r="E118" s="16">
        <f t="shared" si="12"/>
        <v>8.9475281078115181</v>
      </c>
      <c r="F118" s="17">
        <f>-$C$19*E118*O118</f>
        <v>-2.9739471146210987</v>
      </c>
      <c r="G118" s="25"/>
      <c r="H118" s="20">
        <f>H117+K117*$C$15+0.5*L117*($C$15^2)</f>
        <v>8.5885751361585534</v>
      </c>
      <c r="I118" s="15">
        <f t="shared" si="7"/>
        <v>1.2167194851641203</v>
      </c>
      <c r="J118" s="15">
        <f>-$C$9-$C$19*I118*N118</f>
        <v>-10.212448253717827</v>
      </c>
      <c r="K118" s="16">
        <f t="shared" si="13"/>
        <v>1.3192042085226385</v>
      </c>
      <c r="L118" s="17">
        <f>-$C$9-$C$19*K118*O118</f>
        <v>-10.248472335851819</v>
      </c>
      <c r="M118" s="25"/>
      <c r="N118" s="2">
        <f t="shared" si="10"/>
        <v>9.0004089059228249</v>
      </c>
      <c r="O118" s="19">
        <f t="shared" si="11"/>
        <v>9.0442555793089454</v>
      </c>
    </row>
    <row r="119" spans="1:15">
      <c r="A119" s="13">
        <f t="shared" si="8"/>
        <v>0.95000000000000062</v>
      </c>
      <c r="B119" s="14">
        <f>B118+E118*$C$15+0.5*F118*($C$15)^2</f>
        <v>10.430482889714449</v>
      </c>
      <c r="C119" s="15">
        <f t="shared" si="9"/>
        <v>8.8884121084758529</v>
      </c>
      <c r="D119" s="15">
        <f>-$C$19*C119*N119</f>
        <v>-2.9261381354674585</v>
      </c>
      <c r="E119" s="16">
        <f t="shared" si="12"/>
        <v>8.9179099092294294</v>
      </c>
      <c r="F119" s="17">
        <f>-$C$19*E119*O119</f>
        <v>-2.9497800753576642</v>
      </c>
      <c r="G119" s="25"/>
      <c r="H119" s="20">
        <f>H118+K118*$C$15+0.5*L118*($C$15^2)</f>
        <v>8.6012547546269875</v>
      </c>
      <c r="I119" s="15">
        <f t="shared" si="7"/>
        <v>1.1147744626357254</v>
      </c>
      <c r="J119" s="15">
        <f>-$C$9-$C$19*I119*N119</f>
        <v>-10.176992892290972</v>
      </c>
      <c r="K119" s="16">
        <f t="shared" si="13"/>
        <v>1.2168996055747903</v>
      </c>
      <c r="L119" s="17">
        <f>-$C$9-$C$19*K119*O119</f>
        <v>-10.212514293906484</v>
      </c>
      <c r="M119" s="25"/>
      <c r="N119" s="2">
        <f t="shared" si="10"/>
        <v>8.9580462106781376</v>
      </c>
      <c r="O119" s="19">
        <f t="shared" si="11"/>
        <v>9.0005534162728313</v>
      </c>
    </row>
    <row r="120" spans="1:15">
      <c r="A120" s="13">
        <f t="shared" si="8"/>
        <v>0.96000000000000063</v>
      </c>
      <c r="B120" s="14">
        <f>B119+E119*$C$15+0.5*F119*($C$15)^2</f>
        <v>10.519514499802977</v>
      </c>
      <c r="C120" s="15">
        <f t="shared" si="9"/>
        <v>8.8592680923279925</v>
      </c>
      <c r="D120" s="15">
        <f>-$C$19*C120*N120</f>
        <v>-2.9031850303038729</v>
      </c>
      <c r="E120" s="16">
        <f t="shared" si="12"/>
        <v>8.8885303181753041</v>
      </c>
      <c r="F120" s="17">
        <f>-$C$19*E120*O120</f>
        <v>-2.9262225847312107</v>
      </c>
      <c r="G120" s="25"/>
      <c r="H120" s="20">
        <f>H119+K119*$C$15+0.5*L119*($C$15^2)</f>
        <v>8.6129131249680402</v>
      </c>
      <c r="I120" s="15">
        <f t="shared" si="7"/>
        <v>1.0131814989079264</v>
      </c>
      <c r="J120" s="15">
        <f>-$C$9-$C$19*I120*N120</f>
        <v>-10.142019906154278</v>
      </c>
      <c r="K120" s="16">
        <f t="shared" si="13"/>
        <v>1.1149520696438029</v>
      </c>
      <c r="L120" s="17">
        <f>-$C$9-$C$19*K120*O120</f>
        <v>-10.177057073587648</v>
      </c>
      <c r="M120" s="25"/>
      <c r="N120" s="2">
        <f t="shared" si="10"/>
        <v>8.9170156376149858</v>
      </c>
      <c r="O120" s="19">
        <f t="shared" si="11"/>
        <v>8.9581856050611375</v>
      </c>
    </row>
    <row r="121" spans="1:15">
      <c r="A121" s="13">
        <f t="shared" si="8"/>
        <v>0.97000000000000064</v>
      </c>
      <c r="B121" s="14">
        <f>B120+E120*$C$15+0.5*F120*($C$15)^2</f>
        <v>10.608253491855493</v>
      </c>
      <c r="C121" s="15">
        <f t="shared" si="9"/>
        <v>8.8303506149115183</v>
      </c>
      <c r="D121" s="15">
        <f>-$C$19*C121*N121</f>
        <v>-2.8808252481316079</v>
      </c>
      <c r="E121" s="16">
        <f t="shared" si="12"/>
        <v>8.8593832801001291</v>
      </c>
      <c r="F121" s="17">
        <f>-$C$19*E121*O121</f>
        <v>-2.9032665188610114</v>
      </c>
      <c r="G121" s="25"/>
      <c r="H121" s="20">
        <f>H120+K120*$C$15+0.5*L120*($C$15^2)</f>
        <v>8.6235537928107995</v>
      </c>
      <c r="I121" s="15">
        <f t="shared" si="7"/>
        <v>0.91193586156647211</v>
      </c>
      <c r="J121" s="15">
        <f>-$C$9-$C$19*I121*N121</f>
        <v>-10.107511160003206</v>
      </c>
      <c r="K121" s="16">
        <f t="shared" si="13"/>
        <v>1.0133566847450932</v>
      </c>
      <c r="L121" s="17">
        <f>-$C$9-$C$19*K121*O121</f>
        <v>-10.142082317862105</v>
      </c>
      <c r="M121" s="25"/>
      <c r="N121" s="2">
        <f t="shared" si="10"/>
        <v>8.877314852920291</v>
      </c>
      <c r="O121" s="19">
        <f t="shared" si="11"/>
        <v>8.9171499860793677</v>
      </c>
    </row>
    <row r="122" spans="1:15">
      <c r="A122" s="13">
        <f t="shared" si="8"/>
        <v>0.98000000000000065</v>
      </c>
      <c r="B122" s="14">
        <f>B121+E121*$C$15+0.5*F121*($C$15)^2</f>
        <v>10.696702161330551</v>
      </c>
      <c r="C122" s="15">
        <f t="shared" si="9"/>
        <v>8.8016537828860066</v>
      </c>
      <c r="D122" s="15">
        <f>-$C$19*C122*N122</f>
        <v>-2.8590508262845615</v>
      </c>
      <c r="E122" s="16">
        <f t="shared" si="12"/>
        <v>8.8304628212651668</v>
      </c>
      <c r="F122" s="17">
        <f>-$C$19*E122*O122</f>
        <v>-2.880903837916049</v>
      </c>
      <c r="G122" s="25"/>
      <c r="H122" s="20">
        <f>H121+K121*$C$15+0.5*L121*($C$15^2)</f>
        <v>8.6331802555423565</v>
      </c>
      <c r="I122" s="15">
        <f t="shared" si="7"/>
        <v>0.81103299846354848</v>
      </c>
      <c r="J122" s="15">
        <f>-$C$9-$C$19*I122*N122</f>
        <v>-10.073448736067069</v>
      </c>
      <c r="K122" s="16">
        <f t="shared" si="13"/>
        <v>0.91210871735576671</v>
      </c>
      <c r="L122" s="17">
        <f>-$C$9-$C$19*K122*O122</f>
        <v>-10.10757188922182</v>
      </c>
      <c r="M122" s="25"/>
      <c r="N122" s="2">
        <f t="shared" si="10"/>
        <v>8.8389413301813651</v>
      </c>
      <c r="O122" s="19">
        <f t="shared" si="11"/>
        <v>8.8774442239882738</v>
      </c>
    </row>
    <row r="123" spans="1:15">
      <c r="A123" s="13">
        <f t="shared" si="8"/>
        <v>0.99000000000000066</v>
      </c>
      <c r="B123" s="14">
        <f>B122+E122*$C$15+0.5*F122*($C$15)^2</f>
        <v>10.784862744351308</v>
      </c>
      <c r="C123" s="15">
        <f t="shared" si="9"/>
        <v>8.7731717821678235</v>
      </c>
      <c r="D123" s="15">
        <f>-$C$19*C123*N123</f>
        <v>-2.8378538694485123</v>
      </c>
      <c r="E123" s="16">
        <f t="shared" si="12"/>
        <v>8.8017630479441635</v>
      </c>
      <c r="F123" s="17">
        <f>-$C$19*E123*O123</f>
        <v>-2.8591265776340409</v>
      </c>
      <c r="G123" s="25"/>
      <c r="H123" s="20">
        <f>H122+K122*$C$15+0.5*L122*($C$15^2)</f>
        <v>8.641795964121453</v>
      </c>
      <c r="I123" s="15">
        <f t="shared" si="7"/>
        <v>0.71046853555169576</v>
      </c>
      <c r="J123" s="15">
        <f>-$C$9-$C$19*I123*N123</f>
        <v>-10.039814932705969</v>
      </c>
      <c r="K123" s="16">
        <f t="shared" si="13"/>
        <v>0.8112036142293223</v>
      </c>
      <c r="L123" s="17">
        <f>-$C$9-$C$19*K123*O123</f>
        <v>-10.07350786776265</v>
      </c>
      <c r="M123" s="25"/>
      <c r="N123" s="2">
        <f t="shared" si="10"/>
        <v>8.8018923340060642</v>
      </c>
      <c r="O123" s="19">
        <f t="shared" si="11"/>
        <v>8.8390657909020032</v>
      </c>
    </row>
    <row r="124" spans="1:15">
      <c r="A124" s="13">
        <f t="shared" si="8"/>
        <v>1.0000000000000007</v>
      </c>
      <c r="B124" s="14">
        <f>B123+E123*$C$15+0.5*F123*($C$15)^2</f>
        <v>10.872737418501869</v>
      </c>
      <c r="C124" s="15">
        <f t="shared" si="9"/>
        <v>8.744898877297123</v>
      </c>
      <c r="D124" s="15">
        <f>-$C$19*C124*N124</f>
        <v>-2.8172265418354852</v>
      </c>
      <c r="E124" s="16">
        <f t="shared" si="12"/>
        <v>8.7732781457087512</v>
      </c>
      <c r="F124" s="17">
        <f>-$C$19*E124*O124</f>
        <v>-2.8379268411628735</v>
      </c>
      <c r="G124" s="25"/>
      <c r="H124" s="20">
        <f>H123+K123*$C$15+0.5*L123*($C$15^2)</f>
        <v>8.6494043248703587</v>
      </c>
      <c r="I124" s="15">
        <f t="shared" si="7"/>
        <v>0.61023827472919701</v>
      </c>
      <c r="J124" s="15">
        <f>-$C$9-$C$19*I124*N124</f>
        <v>-10.006592263505093</v>
      </c>
      <c r="K124" s="16">
        <f t="shared" si="13"/>
        <v>0.71063700022697918</v>
      </c>
      <c r="L124" s="17">
        <f>-$C$9-$C$19*K124*O124</f>
        <v>-10.039872549778222</v>
      </c>
      <c r="M124" s="25"/>
      <c r="N124" s="2">
        <f t="shared" si="10"/>
        <v>8.766164904112685</v>
      </c>
      <c r="O124" s="19">
        <f t="shared" si="11"/>
        <v>8.8020119500067935</v>
      </c>
    </row>
    <row r="125" spans="1:15">
      <c r="A125" s="13">
        <f t="shared" si="8"/>
        <v>1.0100000000000007</v>
      </c>
      <c r="B125" s="14">
        <f>B124+E124*$C$15+0.5*F124*($C$15)^2</f>
        <v>10.960328303616899</v>
      </c>
      <c r="C125" s="15">
        <f t="shared" si="9"/>
        <v>8.716829410881429</v>
      </c>
      <c r="D125" s="15">
        <f>-$C$19*C125*N125</f>
        <v>-2.7971610596974026</v>
      </c>
      <c r="E125" s="16">
        <f t="shared" si="12"/>
        <v>8.7450023787937585</v>
      </c>
      <c r="F125" s="17">
        <f>-$C$19*E125*O125</f>
        <v>-2.8172967912328963</v>
      </c>
      <c r="G125" s="25"/>
      <c r="H125" s="20">
        <f>H124+K124*$C$15+0.5*L124*($C$15^2)</f>
        <v>8.6560087012451383</v>
      </c>
      <c r="I125" s="15">
        <f t="shared" si="7"/>
        <v>0.51033819169204964</v>
      </c>
      <c r="J125" s="15">
        <f>-$C$9-$C$19*I125*N125</f>
        <v>-9.9737634568476707</v>
      </c>
      <c r="K125" s="16">
        <f t="shared" si="13"/>
        <v>0.6104046761605626</v>
      </c>
      <c r="L125" s="17">
        <f>-$C$9-$C$19*K125*O125</f>
        <v>-10.006648446851299</v>
      </c>
      <c r="M125" s="25"/>
      <c r="N125" s="2">
        <f t="shared" si="10"/>
        <v>8.731755839938895</v>
      </c>
      <c r="O125" s="19">
        <f t="shared" si="11"/>
        <v>8.766279739649379</v>
      </c>
    </row>
    <row r="126" spans="1:15">
      <c r="A126" s="13">
        <f t="shared" si="8"/>
        <v>1.0200000000000007</v>
      </c>
      <c r="B126" s="14">
        <f>B125+E125*$C$15+0.5*F125*($C$15)^2</f>
        <v>11.047637462565275</v>
      </c>
      <c r="C126" s="15">
        <f t="shared" si="9"/>
        <v>8.6889578031124195</v>
      </c>
      <c r="D126" s="15">
        <f>-$C$19*C126*N126</f>
        <v>-2.7776496841874367</v>
      </c>
      <c r="E126" s="16">
        <f t="shared" si="12"/>
        <v>8.7169300895391064</v>
      </c>
      <c r="F126" s="17">
        <f>-$C$19*E126*O126</f>
        <v>-2.797228642668613</v>
      </c>
      <c r="G126" s="25"/>
      <c r="H126" s="20">
        <f>H125+K125*$C$15+0.5*L125*($C$15^2)</f>
        <v>8.6616124155844005</v>
      </c>
      <c r="I126" s="15">
        <f t="shared" si="7"/>
        <v>0.41076443378782856</v>
      </c>
      <c r="J126" s="15">
        <f>-$C$9-$C$19*I126*N126</f>
        <v>-9.9413114559467068</v>
      </c>
      <c r="K126" s="16">
        <f t="shared" si="13"/>
        <v>0.51050261664206775</v>
      </c>
      <c r="L126" s="17">
        <f>-$C$9-$C$19*K126*O126</f>
        <v>-9.9738182854239188</v>
      </c>
      <c r="M126" s="25"/>
      <c r="N126" s="2">
        <f t="shared" si="10"/>
        <v>8.6986616858188732</v>
      </c>
      <c r="O126" s="19">
        <f t="shared" si="11"/>
        <v>8.7318659579445352</v>
      </c>
    </row>
    <row r="127" spans="1:15">
      <c r="A127" s="13">
        <f t="shared" si="8"/>
        <v>1.0300000000000007</v>
      </c>
      <c r="B127" s="14">
        <f>B126+E126*$C$15+0.5*F126*($C$15)^2</f>
        <v>11.134666902028533</v>
      </c>
      <c r="C127" s="15">
        <f t="shared" si="9"/>
        <v>8.6612785513523463</v>
      </c>
      <c r="D127" s="15">
        <f>-$C$19*C127*N127</f>
        <v>-2.7586847145771811</v>
      </c>
      <c r="E127" s="16">
        <f t="shared" si="12"/>
        <v>8.689055697904827</v>
      </c>
      <c r="F127" s="17">
        <f>-$C$19*E127*O127</f>
        <v>-2.7777146552481211</v>
      </c>
      <c r="G127" s="25"/>
      <c r="H127" s="20">
        <f>H126+K126*$C$15+0.5*L126*($C$15^2)</f>
        <v>8.6662187508365491</v>
      </c>
      <c r="I127" s="15">
        <f t="shared" si="7"/>
        <v>0.31151331786695047</v>
      </c>
      <c r="J127" s="15">
        <f>-$C$9-$C$19*I127*N127</f>
        <v>-9.9092194193145549</v>
      </c>
      <c r="K127" s="16">
        <f t="shared" si="13"/>
        <v>0.4109269679352146</v>
      </c>
      <c r="L127" s="17">
        <f>-$C$9-$C$19*K127*O127</f>
        <v>-9.9413650068264108</v>
      </c>
      <c r="M127" s="25"/>
      <c r="N127" s="2">
        <f t="shared" si="10"/>
        <v>8.6668787167771466</v>
      </c>
      <c r="O127" s="19">
        <f t="shared" si="11"/>
        <v>8.6987671479508393</v>
      </c>
    </row>
    <row r="128" spans="1:15">
      <c r="A128" s="13">
        <f t="shared" si="8"/>
        <v>1.0400000000000007</v>
      </c>
      <c r="B128" s="14">
        <f>B127+E127*$C$15+0.5*F127*($C$15)^2</f>
        <v>11.22141857327482</v>
      </c>
      <c r="C128" s="15">
        <f t="shared" si="9"/>
        <v>8.6337862297865158</v>
      </c>
      <c r="D128" s="15">
        <f>-$C$19*C128*N128</f>
        <v>-2.7402584818374649</v>
      </c>
      <c r="E128" s="16">
        <f t="shared" si="12"/>
        <v>8.6613737010556999</v>
      </c>
      <c r="F128" s="17">
        <f>-$C$19*E128*O128</f>
        <v>-2.7587471269184514</v>
      </c>
      <c r="G128" s="25"/>
      <c r="H128" s="20">
        <f>H127+K127*$C$15+0.5*L127*($C$15^2)</f>
        <v>8.6698309522655599</v>
      </c>
      <c r="I128" s="15">
        <f t="shared" si="7"/>
        <v>0.2125813281270662</v>
      </c>
      <c r="J128" s="15">
        <f>-$C$9-$C$19*I128*N128</f>
        <v>-9.8774707216482565</v>
      </c>
      <c r="K128" s="16">
        <f t="shared" si="13"/>
        <v>0.31167404580450975</v>
      </c>
      <c r="L128" s="17">
        <f>-$C$9-$C$19*K128*O128</f>
        <v>-9.909271767744352</v>
      </c>
      <c r="M128" s="25"/>
      <c r="N128" s="2">
        <f t="shared" si="10"/>
        <v>8.63640292498674</v>
      </c>
      <c r="O128" s="19">
        <f t="shared" si="11"/>
        <v>8.6669795834631724</v>
      </c>
    </row>
    <row r="129" spans="1:15">
      <c r="A129" s="13">
        <f t="shared" si="8"/>
        <v>1.0500000000000007</v>
      </c>
      <c r="B129" s="14">
        <f>B128+E128*$C$15+0.5*F128*($C$15)^2</f>
        <v>11.307894372929031</v>
      </c>
      <c r="C129" s="15">
        <f t="shared" si="9"/>
        <v>8.606475489138175</v>
      </c>
      <c r="D129" s="15">
        <f>-$C$19*C129*N129</f>
        <v>-2.7223633425901625</v>
      </c>
      <c r="E129" s="16">
        <f t="shared" si="12"/>
        <v>8.633878673011921</v>
      </c>
      <c r="F129" s="17">
        <f>-$C$19*E129*O129</f>
        <v>-2.7403183873746286</v>
      </c>
      <c r="G129" s="25"/>
      <c r="H129" s="20">
        <f>H128+K128*$C$15+0.5*L128*($C$15^2)</f>
        <v>8.6724522291352173</v>
      </c>
      <c r="I129" s="15">
        <f t="shared" si="7"/>
        <v>0.11396511394653254</v>
      </c>
      <c r="J129" s="15">
        <f>-$C$9-$C$19*I129*N129</f>
        <v>-9.8460489551075483</v>
      </c>
      <c r="K129" s="16">
        <f t="shared" si="13"/>
        <v>0.21274033335754672</v>
      </c>
      <c r="L129" s="17">
        <f>-$C$9-$C$19*K129*O129</f>
        <v>-9.877521941101417</v>
      </c>
      <c r="M129" s="25"/>
      <c r="N129" s="2">
        <f t="shared" si="10"/>
        <v>8.6072300069379484</v>
      </c>
      <c r="O129" s="19">
        <f t="shared" si="11"/>
        <v>8.6364992554696123</v>
      </c>
    </row>
    <row r="130" spans="1:15">
      <c r="A130" s="13">
        <f t="shared" si="8"/>
        <v>1.0600000000000007</v>
      </c>
      <c r="B130" s="14">
        <f>B129+E129*$C$15+0.5*F129*($C$15)^2</f>
        <v>11.39409614373978</v>
      </c>
      <c r="C130" s="15">
        <f t="shared" si="9"/>
        <v>8.579341056441999</v>
      </c>
      <c r="D130" s="15">
        <f>-$C$19*C130*N130</f>
        <v>-2.7049916734377275</v>
      </c>
      <c r="E130" s="16">
        <f t="shared" si="12"/>
        <v>8.6065652643620965</v>
      </c>
      <c r="F130" s="17">
        <f>-$C$19*E130*O130</f>
        <v>-2.7224207920097525</v>
      </c>
      <c r="G130" s="25"/>
      <c r="H130" s="20">
        <f>H129+K129*$C$15+0.5*L129*($C$15^2)</f>
        <v>8.6740857563717384</v>
      </c>
      <c r="I130" s="15">
        <f t="shared" si="7"/>
        <v>1.5661487703152399E-2</v>
      </c>
      <c r="J130" s="15">
        <f>-$C$9-$C$19*I130*N130</f>
        <v>-9.81493793096136</v>
      </c>
      <c r="K130" s="16">
        <f t="shared" si="13"/>
        <v>0.11412247887650188</v>
      </c>
      <c r="L130" s="17">
        <f>-$C$9-$C$19*K130*O130</f>
        <v>-9.8460991173349477</v>
      </c>
      <c r="M130" s="25"/>
      <c r="N130" s="2">
        <f t="shared" si="10"/>
        <v>8.5793553513622687</v>
      </c>
      <c r="O130" s="19">
        <f t="shared" si="11"/>
        <v>8.60732185931891</v>
      </c>
    </row>
    <row r="131" spans="1:15">
      <c r="A131" s="13">
        <f t="shared" si="8"/>
        <v>1.0700000000000007</v>
      </c>
      <c r="B131" s="14">
        <f>B130+E130*$C$15+0.5*F130*($C$15)^2</f>
        <v>11.4800256753438</v>
      </c>
      <c r="C131" s="15">
        <f t="shared" si="9"/>
        <v>8.5523777348724295</v>
      </c>
      <c r="D131" s="15">
        <f>-$C$19*C131*N131</f>
        <v>-2.6881358656765841</v>
      </c>
      <c r="E131" s="16">
        <f t="shared" si="12"/>
        <v>8.5794282020348582</v>
      </c>
      <c r="F131" s="17">
        <f>-$C$19*E131*O131</f>
        <v>-2.7050467162428999</v>
      </c>
      <c r="G131" s="25"/>
      <c r="H131" s="20">
        <f>H130+K130*$C$15+0.5*L130*($C$15^2)</f>
        <v>8.674734676204638</v>
      </c>
      <c r="I131" s="15">
        <f t="shared" si="7"/>
        <v>-8.2332577425380998E-2</v>
      </c>
      <c r="J131" s="15">
        <f>-$C$9-$C$19*I131*N131</f>
        <v>-9.784121681577707</v>
      </c>
      <c r="K131" s="16">
        <f t="shared" si="13"/>
        <v>1.5817293635020338E-2</v>
      </c>
      <c r="L131" s="17">
        <f>-$C$9-$C$19*K131*O131</f>
        <v>-9.8149871060401335</v>
      </c>
      <c r="M131" s="25"/>
      <c r="N131" s="2">
        <f t="shared" si="10"/>
        <v>8.5527740279541575</v>
      </c>
      <c r="O131" s="19">
        <f t="shared" si="11"/>
        <v>8.5794427826432305</v>
      </c>
    </row>
    <row r="132" spans="1:15">
      <c r="A132" s="13">
        <f t="shared" si="8"/>
        <v>1.0800000000000007</v>
      </c>
      <c r="B132" s="14">
        <f>B131+E131*$C$15+0.5*F131*($C$15)^2</f>
        <v>11.565684705028335</v>
      </c>
      <c r="C132" s="15">
        <f t="shared" si="9"/>
        <v>8.5255804036229517</v>
      </c>
      <c r="D132" s="15">
        <f>-$C$19*C132*N132</f>
        <v>-2.6717883203996533</v>
      </c>
      <c r="E132" s="16">
        <f t="shared" si="12"/>
        <v>8.5524622891252609</v>
      </c>
      <c r="F132" s="17">
        <f>-$C$19*E132*O132</f>
        <v>-2.6881885502309228</v>
      </c>
      <c r="G132" s="25"/>
      <c r="H132" s="20">
        <f>H131+K131*$C$15+0.5*L131*($C$15^2)</f>
        <v>8.6744020997856861</v>
      </c>
      <c r="I132" s="15">
        <f t="shared" si="7"/>
        <v>-0.18001994968264567</v>
      </c>
      <c r="J132" s="15">
        <f>-$C$9-$C$19*I132*N132</f>
        <v>-9.7535844627309327</v>
      </c>
      <c r="K132" s="16">
        <f t="shared" si="13"/>
        <v>-8.217825030306887E-2</v>
      </c>
      <c r="L132" s="17">
        <f>-$C$9-$C$19*K132*O132</f>
        <v>-9.7841699379576799</v>
      </c>
      <c r="M132" s="25"/>
      <c r="N132" s="2">
        <f t="shared" si="10"/>
        <v>8.5274807769307479</v>
      </c>
      <c r="O132" s="19">
        <f t="shared" si="11"/>
        <v>8.5528570940787141</v>
      </c>
    </row>
    <row r="133" spans="1:15">
      <c r="A133" s="13">
        <f t="shared" si="8"/>
        <v>1.0900000000000007</v>
      </c>
      <c r="B133" s="14">
        <f>B132+E132*$C$15+0.5*F132*($C$15)^2</f>
        <v>11.651074918492077</v>
      </c>
      <c r="C133" s="15">
        <f t="shared" si="9"/>
        <v>8.4989440178324145</v>
      </c>
      <c r="D133" s="15">
        <f>-$C$19*C133*N133</f>
        <v>-2.6559414439924502</v>
      </c>
      <c r="E133" s="16">
        <f t="shared" si="12"/>
        <v>8.5256624047721079</v>
      </c>
      <c r="F133" s="17">
        <f>-$C$19*E133*O133</f>
        <v>-2.6718386939694274</v>
      </c>
      <c r="G133" s="25"/>
      <c r="H133" s="20">
        <f>H132+K132*$C$15+0.5*L132*($C$15^2)</f>
        <v>8.6730911087857567</v>
      </c>
      <c r="I133" s="15">
        <f t="shared" si="7"/>
        <v>-0.27740334097930081</v>
      </c>
      <c r="J133" s="15">
        <f>-$C$9-$C$19*I133*N133</f>
        <v>-9.7233107561994743</v>
      </c>
      <c r="K133" s="16">
        <f t="shared" si="13"/>
        <v>-0.17986702230651191</v>
      </c>
      <c r="L133" s="17">
        <f>-$C$9-$C$19*K133*O133</f>
        <v>-9.7536318672788873</v>
      </c>
      <c r="M133" s="25"/>
      <c r="N133" s="2">
        <f t="shared" si="10"/>
        <v>8.5034699994670344</v>
      </c>
      <c r="O133" s="19">
        <f t="shared" si="11"/>
        <v>8.5275595328240268</v>
      </c>
    </row>
    <row r="134" spans="1:15">
      <c r="A134" s="13">
        <f t="shared" si="8"/>
        <v>1.1000000000000008</v>
      </c>
      <c r="B134" s="14">
        <f>B133+E133*$C$15+0.5*F133*($C$15)^2</f>
        <v>11.736197950605099</v>
      </c>
      <c r="C134" s="15">
        <f t="shared" si="9"/>
        <v>8.472463608554424</v>
      </c>
      <c r="D134" s="15">
        <f>-$C$19*C134*N134</f>
        <v>-2.6405876440261991</v>
      </c>
      <c r="E134" s="16">
        <f t="shared" si="12"/>
        <v>8.4990235040822988</v>
      </c>
      <c r="F134" s="17">
        <f>-$C$19*E134*O134</f>
        <v>-2.6559895527873909</v>
      </c>
      <c r="G134" s="25"/>
      <c r="H134" s="20">
        <f>H133+K133*$C$15+0.5*L133*($C$15^2)</f>
        <v>8.6708047569693267</v>
      </c>
      <c r="I134" s="15">
        <f t="shared" si="7"/>
        <v>-0.37448530916631739</v>
      </c>
      <c r="J134" s="15">
        <f>-$C$9-$C$19*I134*N134</f>
        <v>-9.6932852726265502</v>
      </c>
      <c r="K134" s="16">
        <f t="shared" si="13"/>
        <v>-0.27725173542390374</v>
      </c>
      <c r="L134" s="17">
        <f>-$C$9-$C$19*K134*O134</f>
        <v>-9.7233573742413633</v>
      </c>
      <c r="M134" s="25"/>
      <c r="N134" s="2">
        <f t="shared" si="10"/>
        <v>8.4807357490409068</v>
      </c>
      <c r="O134" s="19">
        <f t="shared" si="11"/>
        <v>8.503544499074426</v>
      </c>
    </row>
    <row r="135" spans="1:15">
      <c r="A135" s="13">
        <f t="shared" si="8"/>
        <v>1.1100000000000008</v>
      </c>
      <c r="B135" s="14">
        <f>B134+E134*$C$15+0.5*F134*($C$15)^2</f>
        <v>11.821055386168284</v>
      </c>
      <c r="C135" s="15">
        <f t="shared" si="9"/>
        <v>8.4461342827658417</v>
      </c>
      <c r="D135" s="15">
        <f>-$C$19*C135*N135</f>
        <v>-2.6257193255504019</v>
      </c>
      <c r="E135" s="16">
        <f t="shared" si="12"/>
        <v>8.4725406180982308</v>
      </c>
      <c r="F135" s="17">
        <f>-$C$19*E135*O135</f>
        <v>-2.64063353323884</v>
      </c>
      <c r="G135" s="25"/>
      <c r="H135" s="20">
        <f>H134+K134*$C$15+0.5*L134*($C$15^2)</f>
        <v>8.6675460717463757</v>
      </c>
      <c r="I135" s="15">
        <f t="shared" si="7"/>
        <v>-0.47126826033812041</v>
      </c>
      <c r="J135" s="15">
        <f>-$C$9-$C$19*I135*N135</f>
        <v>-9.6634929546155526</v>
      </c>
      <c r="K135" s="16">
        <f t="shared" si="13"/>
        <v>-0.37433494865824329</v>
      </c>
      <c r="L135" s="17">
        <f>-$C$9-$C$19*K135*O135</f>
        <v>-9.6933311679877114</v>
      </c>
      <c r="M135" s="25"/>
      <c r="N135" s="2">
        <f t="shared" si="10"/>
        <v>8.4592717237191621</v>
      </c>
      <c r="O135" s="19">
        <f t="shared" si="11"/>
        <v>8.4808060453656946</v>
      </c>
    </row>
    <row r="136" spans="1:15">
      <c r="A136" s="13">
        <f t="shared" si="8"/>
        <v>1.1200000000000008</v>
      </c>
      <c r="B136" s="14">
        <f>B135+E135*$C$15+0.5*F135*($C$15)^2</f>
        <v>11.905648760672605</v>
      </c>
      <c r="C136" s="15">
        <f t="shared" si="9"/>
        <v>8.4199512234103437</v>
      </c>
      <c r="D136" s="15">
        <f>-$C$19*C136*N136</f>
        <v>-2.6113288877860805</v>
      </c>
      <c r="E136" s="16">
        <f t="shared" si="12"/>
        <v>8.4462088538042845</v>
      </c>
      <c r="F136" s="17">
        <f>-$C$19*E136*O136</f>
        <v>-2.6257630393940121</v>
      </c>
      <c r="G136" s="25"/>
      <c r="H136" s="20">
        <f>H135+K135*$C$15+0.5*L135*($C$15^2)</f>
        <v>8.663318055701394</v>
      </c>
      <c r="I136" s="15">
        <f t="shared" si="7"/>
        <v>-0.56775445116784984</v>
      </c>
      <c r="J136" s="15">
        <f>-$C$9-$C$19*I136*N136</f>
        <v>-9.6339189800314262</v>
      </c>
      <c r="K136" s="16">
        <f t="shared" si="13"/>
        <v>-0.47111906927125963</v>
      </c>
      <c r="L136" s="17">
        <f>-$C$9-$C$19*K136*O136</f>
        <v>-9.6635381896590218</v>
      </c>
      <c r="M136" s="25"/>
      <c r="N136" s="2">
        <f t="shared" si="10"/>
        <v>8.4390712594117989</v>
      </c>
      <c r="O136" s="19">
        <f t="shared" si="11"/>
        <v>8.4593378688590573</v>
      </c>
    </row>
    <row r="137" spans="1:15">
      <c r="A137" s="13">
        <f t="shared" si="8"/>
        <v>1.1300000000000008</v>
      </c>
      <c r="B137" s="14">
        <f>B136+E136*$C$15+0.5*F136*($C$15)^2</f>
        <v>11.989979561058679</v>
      </c>
      <c r="C137" s="15">
        <f t="shared" si="9"/>
        <v>8.3939096894730714</v>
      </c>
      <c r="D137" s="15">
        <f>-$C$19*C137*N137</f>
        <v>-2.5974087212198484</v>
      </c>
      <c r="E137" s="16">
        <f t="shared" si="12"/>
        <v>8.4200233941683837</v>
      </c>
      <c r="F137" s="17">
        <f>-$C$19*E137*O137</f>
        <v>-2.6113704695312605</v>
      </c>
      <c r="G137" s="25"/>
      <c r="H137" s="20">
        <f>H136+K136*$C$15+0.5*L136*($C$15^2)</f>
        <v>8.6581236880991987</v>
      </c>
      <c r="I137" s="15">
        <f t="shared" si="7"/>
        <v>-0.66394599127665599</v>
      </c>
      <c r="J137" s="15">
        <f>-$C$9-$C$19*I137*N137</f>
        <v>-9.6045487654788904</v>
      </c>
      <c r="K137" s="16">
        <f t="shared" si="13"/>
        <v>-0.56760635511971191</v>
      </c>
      <c r="L137" s="17">
        <f>-$C$9-$C$19*K137*O137</f>
        <v>-9.6339636156944106</v>
      </c>
      <c r="M137" s="25"/>
      <c r="N137" s="2">
        <f t="shared" si="10"/>
        <v>8.4201273241182193</v>
      </c>
      <c r="O137" s="19">
        <f t="shared" si="11"/>
        <v>8.4391333045944439</v>
      </c>
    </row>
    <row r="138" spans="1:15">
      <c r="A138" s="13">
        <f t="shared" si="8"/>
        <v>1.1400000000000008</v>
      </c>
      <c r="B138" s="14">
        <f>B137+E137*$C$15+0.5*F137*($C$15)^2</f>
        <v>12.074049226476886</v>
      </c>
      <c r="C138" s="15">
        <f t="shared" si="9"/>
        <v>8.3680050160823303</v>
      </c>
      <c r="D138" s="15">
        <f>-$C$19*C138*N138</f>
        <v>-2.5839512050976263</v>
      </c>
      <c r="E138" s="16">
        <f t="shared" si="12"/>
        <v>8.3939794982146285</v>
      </c>
      <c r="F138" s="17">
        <f>-$C$19*E138*O138</f>
        <v>-2.5974482132298107</v>
      </c>
      <c r="G138" s="25"/>
      <c r="H138" s="20">
        <f>H137+K137*$C$15+0.5*L137*($C$15^2)</f>
        <v>8.6519659263672164</v>
      </c>
      <c r="I138" s="15">
        <f t="shared" si="7"/>
        <v>-0.75984484563865329</v>
      </c>
      <c r="J138" s="15">
        <f>-$C$9-$C$19*I138*N138</f>
        <v>-9.5753679699281022</v>
      </c>
      <c r="K138" s="16">
        <f t="shared" si="13"/>
        <v>-0.66379891702557847</v>
      </c>
      <c r="L138" s="17">
        <f>-$C$9-$C$19*K138*O138</f>
        <v>-9.6045928613074771</v>
      </c>
      <c r="M138" s="25"/>
      <c r="N138" s="2">
        <f t="shared" si="10"/>
        <v>8.4024325131846584</v>
      </c>
      <c r="O138" s="19">
        <f t="shared" si="11"/>
        <v>8.4201853197356549</v>
      </c>
    </row>
    <row r="139" spans="1:15">
      <c r="A139" s="13">
        <f t="shared" si="8"/>
        <v>1.1500000000000008</v>
      </c>
      <c r="B139" s="14">
        <f>B138+E138*$C$15+0.5*F138*($C$15)^2</f>
        <v>12.15785914904837</v>
      </c>
      <c r="C139" s="15">
        <f t="shared" si="9"/>
        <v>8.3422326146343693</v>
      </c>
      <c r="D139" s="15">
        <f>-$C$19*C139*N139</f>
        <v>-2.5709487053155931</v>
      </c>
      <c r="E139" s="16">
        <f t="shared" si="12"/>
        <v>8.3680725011229917</v>
      </c>
      <c r="F139" s="17">
        <f>-$C$19*E139*O139</f>
        <v>-2.5839886488622077</v>
      </c>
      <c r="G139" s="25"/>
      <c r="H139" s="20">
        <f>H138+K138*$C$15+0.5*L138*($C$15^2)</f>
        <v>8.644847707553895</v>
      </c>
      <c r="I139" s="15">
        <f t="shared" si="7"/>
        <v>-0.85545283702285912</v>
      </c>
      <c r="J139" s="15">
        <f>-$C$9-$C$19*I139*N139</f>
        <v>-9.5463624984582314</v>
      </c>
      <c r="K139" s="16">
        <f t="shared" si="13"/>
        <v>-0.75969872118175641</v>
      </c>
      <c r="L139" s="17">
        <f>-$C$9-$C$19*K139*O139</f>
        <v>-9.5754115841102774</v>
      </c>
      <c r="M139" s="25"/>
      <c r="N139" s="2">
        <f t="shared" si="10"/>
        <v>8.3859790455879306</v>
      </c>
      <c r="O139" s="19">
        <f t="shared" si="11"/>
        <v>8.4024865088267777</v>
      </c>
    </row>
    <row r="140" spans="1:15">
      <c r="A140" s="13">
        <f t="shared" si="8"/>
        <v>1.1600000000000008</v>
      </c>
      <c r="B140" s="14">
        <f>B139+E139*$C$15+0.5*F139*($C$15)^2</f>
        <v>12.241410674627158</v>
      </c>
      <c r="C140" s="15">
        <f t="shared" si="9"/>
        <v>8.3165879729372616</v>
      </c>
      <c r="D140" s="15">
        <f>-$C$19*C140*N140</f>
        <v>-2.5583935727046341</v>
      </c>
      <c r="E140" s="16">
        <f t="shared" si="12"/>
        <v>8.3422978143521025</v>
      </c>
      <c r="F140" s="17">
        <f>-$C$19*E140*O140</f>
        <v>-2.5709841414840322</v>
      </c>
      <c r="G140" s="25"/>
      <c r="H140" s="20">
        <f>H139+K139*$C$15+0.5*L139*($C$15^2)</f>
        <v>8.6367719497628723</v>
      </c>
      <c r="I140" s="15">
        <f t="shared" si="7"/>
        <v>-0.95077164847315165</v>
      </c>
      <c r="J140" s="15">
        <f>-$C$9-$C$19*I140*N140</f>
        <v>-9.5175185060894147</v>
      </c>
      <c r="K140" s="16">
        <f t="shared" si="13"/>
        <v>-0.8553075915945989</v>
      </c>
      <c r="L140" s="17">
        <f>-$C$9-$C$19*K140*O140</f>
        <v>-9.5464056878552714</v>
      </c>
      <c r="M140" s="25"/>
      <c r="N140" s="2">
        <f t="shared" si="10"/>
        <v>8.3707587612560577</v>
      </c>
      <c r="O140" s="19">
        <f t="shared" si="11"/>
        <v>8.3860290900749455</v>
      </c>
    </row>
    <row r="141" spans="1:15">
      <c r="A141" s="13">
        <f t="shared" si="8"/>
        <v>1.1700000000000008</v>
      </c>
      <c r="B141" s="14">
        <f>B140+E140*$C$15+0.5*F140*($C$15)^2</f>
        <v>12.324705103563604</v>
      </c>
      <c r="C141" s="15">
        <f t="shared" si="9"/>
        <v>8.2910666553699883</v>
      </c>
      <c r="D141" s="15">
        <f>-$C$19*C141*N141</f>
        <v>-2.5462781417032456</v>
      </c>
      <c r="E141" s="16">
        <f t="shared" si="12"/>
        <v>8.3166509257811594</v>
      </c>
      <c r="F141" s="17">
        <f>-$C$19*E141*O141</f>
        <v>-2.5584270411171595</v>
      </c>
      <c r="G141" s="25"/>
      <c r="H141" s="20">
        <f>H140+K140*$C$15+0.5*L140*($C$15^2)</f>
        <v>8.627741553562533</v>
      </c>
      <c r="I141" s="15">
        <f t="shared" si="7"/>
        <v>-1.0458028258269796</v>
      </c>
      <c r="J141" s="15">
        <f>-$C$9-$C$19*I141*N141</f>
        <v>-9.4888224016737333</v>
      </c>
      <c r="K141" s="16">
        <f t="shared" si="13"/>
        <v>-0.95062721256432237</v>
      </c>
      <c r="L141" s="17">
        <f>-$C$9-$C$19*K141*O141</f>
        <v>-9.5175613262657226</v>
      </c>
      <c r="M141" s="25"/>
      <c r="N141" s="2">
        <f t="shared" si="10"/>
        <v>8.3567631194318164</v>
      </c>
      <c r="O141" s="19">
        <f t="shared" si="11"/>
        <v>8.3708049026700184</v>
      </c>
    </row>
    <row r="142" spans="1:15">
      <c r="A142" s="13">
        <f t="shared" si="8"/>
        <v>1.1800000000000008</v>
      </c>
      <c r="B142" s="14">
        <f>B141+E141*$C$15+0.5*F141*($C$15)^2</f>
        <v>12.40774369146936</v>
      </c>
      <c r="C142" s="15">
        <f t="shared" si="9"/>
        <v>8.2656643030528425</v>
      </c>
      <c r="D142" s="15">
        <f>-$C$19*C142*N142</f>
        <v>-2.5345947294124902</v>
      </c>
      <c r="E142" s="16">
        <f t="shared" si="12"/>
        <v>8.291127399867058</v>
      </c>
      <c r="F142" s="17">
        <f>-$C$19*E142*O142</f>
        <v>-2.5463096814214956</v>
      </c>
      <c r="G142" s="25"/>
      <c r="H142" s="20">
        <f>H141+K141*$C$15+0.5*L141*($C$15^2)</f>
        <v>8.6177594033705773</v>
      </c>
      <c r="I142" s="15">
        <f t="shared" si="7"/>
        <v>-1.1405477802732715</v>
      </c>
      <c r="J142" s="15">
        <f>-$C$9-$C$19*I142*N142</f>
        <v>-9.4602608518161038</v>
      </c>
      <c r="K142" s="16">
        <f t="shared" si="13"/>
        <v>-1.0456591312040198</v>
      </c>
      <c r="L142" s="17">
        <f>-$C$9-$C$19*K142*O142</f>
        <v>-9.4888649069251692</v>
      </c>
      <c r="M142" s="25"/>
      <c r="N142" s="2">
        <f t="shared" si="10"/>
        <v>8.3439831980804176</v>
      </c>
      <c r="O142" s="19">
        <f t="shared" si="11"/>
        <v>8.356805405147151</v>
      </c>
    </row>
    <row r="143" spans="1:15">
      <c r="A143" s="13">
        <f t="shared" si="8"/>
        <v>1.1900000000000008</v>
      </c>
      <c r="B143" s="14">
        <f>B142+E142*$C$15+0.5*F142*($C$15)^2</f>
        <v>12.490527649983958</v>
      </c>
      <c r="C143" s="15">
        <f t="shared" si="9"/>
        <v>8.2403766340253988</v>
      </c>
      <c r="D143" s="15">
        <f>-$C$19*C143*N143</f>
        <v>-2.5233356350253526</v>
      </c>
      <c r="E143" s="16">
        <f t="shared" si="12"/>
        <v>8.2657228778128875</v>
      </c>
      <c r="F143" s="17">
        <f>-$C$19*E143*O143</f>
        <v>-2.5346243787488114</v>
      </c>
      <c r="G143" s="25"/>
      <c r="H143" s="20">
        <f>H142+K142*$C$15+0.5*L142*($C$15^2)</f>
        <v>8.6068283688131899</v>
      </c>
      <c r="I143" s="15">
        <f t="shared" si="7"/>
        <v>-1.235007790949695</v>
      </c>
      <c r="J143" s="15">
        <f>-$C$9-$C$19*I143*N143</f>
        <v>-9.4318207847964608</v>
      </c>
      <c r="K143" s="16">
        <f t="shared" si="13"/>
        <v>-1.1404047599977261</v>
      </c>
      <c r="L143" s="17">
        <f>-$C$9-$C$19*K143*O143</f>
        <v>-9.4603030951968901</v>
      </c>
      <c r="M143" s="25"/>
      <c r="N143" s="2">
        <f t="shared" si="10"/>
        <v>8.3324096943380201</v>
      </c>
      <c r="O143" s="19">
        <f t="shared" si="11"/>
        <v>8.3440216747935665</v>
      </c>
    </row>
    <row r="144" spans="1:15">
      <c r="A144" s="13">
        <f t="shared" si="8"/>
        <v>1.2000000000000008</v>
      </c>
      <c r="B144" s="14">
        <f>B143+E143*$C$15+0.5*F143*($C$15)^2</f>
        <v>12.573058147543149</v>
      </c>
      <c r="C144" s="15">
        <f t="shared" si="9"/>
        <v>8.2151994434283075</v>
      </c>
      <c r="D144" s="15">
        <f>-$C$19*C144*N144</f>
        <v>-2.5124931396214589</v>
      </c>
      <c r="E144" s="16">
        <f t="shared" si="12"/>
        <v>8.2404330777440169</v>
      </c>
      <c r="F144" s="17">
        <f>-$C$19*E144*O144</f>
        <v>-2.5233634315709952</v>
      </c>
      <c r="G144" s="25"/>
      <c r="H144" s="20">
        <f>H143+K143*$C$15+0.5*L143*($C$15^2)</f>
        <v>8.5949513060584515</v>
      </c>
      <c r="I144" s="15">
        <f t="shared" si="7"/>
        <v>-1.3291840075791401</v>
      </c>
      <c r="J144" s="15">
        <f>-$C$9-$C$19*I144*N144</f>
        <v>-9.4034893944652058</v>
      </c>
      <c r="K144" s="16">
        <f t="shared" si="13"/>
        <v>-1.2348653793976929</v>
      </c>
      <c r="L144" s="17">
        <f>-$C$9-$C$19*K144*O144</f>
        <v>-9.4318628181447171</v>
      </c>
      <c r="M144" s="25"/>
      <c r="N144" s="2">
        <f t="shared" si="10"/>
        <v>8.3220329259928381</v>
      </c>
      <c r="O144" s="19">
        <f t="shared" si="11"/>
        <v>8.3324444080961459</v>
      </c>
    </row>
    <row r="145" spans="1:15">
      <c r="A145" s="13">
        <f t="shared" si="8"/>
        <v>1.2100000000000009</v>
      </c>
      <c r="B145" s="14">
        <f>B144+E144*$C$15+0.5*F144*($C$15)^2</f>
        <v>12.655336310149011</v>
      </c>
      <c r="C145" s="15">
        <f t="shared" si="9"/>
        <v>8.1901286036853183</v>
      </c>
      <c r="D145" s="15">
        <f>-$C$19*C145*N145</f>
        <v>-2.5020595063169515</v>
      </c>
      <c r="E145" s="16">
        <f t="shared" si="12"/>
        <v>8.2152537948880546</v>
      </c>
      <c r="F145" s="17">
        <f>-$C$19*E145*O145</f>
        <v>-2.512519120273712</v>
      </c>
      <c r="G145" s="25"/>
      <c r="H145" s="20">
        <f>H144+K144*$C$15+0.5*L144*($C$15^2)</f>
        <v>8.5821310591235669</v>
      </c>
      <c r="I145" s="15">
        <f t="shared" si="7"/>
        <v>-1.4230774531450141</v>
      </c>
      <c r="J145" s="15">
        <f>-$C$9-$C$19*I145*N145</f>
        <v>-9.3752541440845487</v>
      </c>
      <c r="K145" s="16">
        <f t="shared" si="13"/>
        <v>-1.3290421404607424</v>
      </c>
      <c r="L145" s="17">
        <f>-$C$9-$C$19*K145*O145</f>
        <v>-9.4035312684271588</v>
      </c>
      <c r="M145" s="25"/>
      <c r="N145" s="2">
        <f t="shared" si="10"/>
        <v>8.3128428339861031</v>
      </c>
      <c r="O145" s="19">
        <f t="shared" si="11"/>
        <v>8.3220639222216413</v>
      </c>
    </row>
    <row r="146" spans="1:15">
      <c r="A146" s="13">
        <f t="shared" si="8"/>
        <v>1.2200000000000009</v>
      </c>
      <c r="B146" s="14">
        <f>B145+E145*$C$15+0.5*F145*($C$15)^2</f>
        <v>12.737363222141878</v>
      </c>
      <c r="C146" s="15">
        <f t="shared" si="9"/>
        <v>8.1651600646820484</v>
      </c>
      <c r="D146" s="15">
        <f>-$C$19*C146*N146</f>
        <v>-2.4920269807580473</v>
      </c>
      <c r="E146" s="16">
        <f t="shared" si="12"/>
        <v>8.1901809017551006</v>
      </c>
      <c r="F146" s="17">
        <f>-$C$19*E146*O146</f>
        <v>-2.5020837073052395</v>
      </c>
      <c r="G146" s="25"/>
      <c r="H146" s="20">
        <f>H145+K145*$C$15+0.5*L145*($C$15^2)</f>
        <v>8.5683704611555385</v>
      </c>
      <c r="I146" s="15">
        <f t="shared" si="7"/>
        <v>-1.516689026604676</v>
      </c>
      <c r="J146" s="15">
        <f>-$C$9-$C$19*I146*N146</f>
        <v>-9.3471027700893341</v>
      </c>
      <c r="K146" s="16">
        <f t="shared" si="13"/>
        <v>-1.4229360675233009</v>
      </c>
      <c r="L146" s="17">
        <f>-$C$9-$C$19*K146*O146</f>
        <v>-9.3752959081375007</v>
      </c>
      <c r="M146" s="25"/>
      <c r="N146" s="2">
        <f t="shared" si="10"/>
        <v>8.3048289859154583</v>
      </c>
      <c r="O146" s="19">
        <f t="shared" si="11"/>
        <v>8.3128701575167572</v>
      </c>
    </row>
    <row r="147" spans="1:15">
      <c r="A147" s="13">
        <f t="shared" si="8"/>
        <v>1.2300000000000009</v>
      </c>
      <c r="B147" s="14">
        <f>B146+E146*$C$15+0.5*F146*($C$15)^2</f>
        <v>12.819139926974065</v>
      </c>
      <c r="C147" s="15">
        <f t="shared" si="9"/>
        <v>8.1402898539380928</v>
      </c>
      <c r="D147" s="15">
        <f>-$C$19*C147*N147</f>
        <v>-2.4823877919456727</v>
      </c>
      <c r="E147" s="16">
        <f t="shared" si="12"/>
        <v>8.1652103483147833</v>
      </c>
      <c r="F147" s="17">
        <f>-$C$19*E147*O147</f>
        <v>-2.4920494376690159</v>
      </c>
      <c r="G147" s="25"/>
      <c r="H147" s="20">
        <f>H146+K146*$C$15+0.5*L146*($C$15^2)</f>
        <v>8.5536723356848992</v>
      </c>
      <c r="I147" s="15">
        <f t="shared" si="7"/>
        <v>-1.6100195056400692</v>
      </c>
      <c r="J147" s="15">
        <f>-$C$9-$C$19*I147*N147</f>
        <v>-9.3190232857418707</v>
      </c>
      <c r="K147" s="16">
        <f t="shared" si="13"/>
        <v>-1.5165480609144351</v>
      </c>
      <c r="L147" s="17">
        <f>-$C$9-$C$19*K147*O147</f>
        <v>-9.3471444725634214</v>
      </c>
      <c r="M147" s="25"/>
      <c r="N147" s="2">
        <f t="shared" si="10"/>
        <v>8.2979805805189102</v>
      </c>
      <c r="O147" s="19">
        <f t="shared" si="11"/>
        <v>8.3048526810106722</v>
      </c>
    </row>
    <row r="148" spans="1:15">
      <c r="A148" s="13">
        <f t="shared" si="8"/>
        <v>1.2400000000000009</v>
      </c>
      <c r="B148" s="14">
        <f>B147+E147*$C$15+0.5*F147*($C$15)^2</f>
        <v>12.900667427985329</v>
      </c>
      <c r="C148" s="15">
        <f t="shared" si="9"/>
        <v>8.1155140767692373</v>
      </c>
      <c r="D148" s="15">
        <f>-$C$19*C148*N148</f>
        <v>-2.4731341533774733</v>
      </c>
      <c r="E148" s="16">
        <f t="shared" si="12"/>
        <v>8.1403381621667101</v>
      </c>
      <c r="F148" s="17">
        <f>-$C$19*E148*O148</f>
        <v>-2.4824085397472944</v>
      </c>
      <c r="G148" s="25"/>
      <c r="H148" s="20">
        <f>H147+K147*$C$15+0.5*L147*($C$15^2)</f>
        <v>8.5380394978521252</v>
      </c>
      <c r="I148" s="15">
        <f t="shared" si="7"/>
        <v>-1.7030695494443682</v>
      </c>
      <c r="J148" s="15">
        <f>-$C$9-$C$19*I148*N148</f>
        <v>-9.2910039846564096</v>
      </c>
      <c r="K148" s="16">
        <f t="shared" si="13"/>
        <v>-1.6098788997059614</v>
      </c>
      <c r="L148" s="17">
        <f>-$C$9-$C$19*K148*O148</f>
        <v>-9.3190649738406766</v>
      </c>
      <c r="M148" s="25"/>
      <c r="N148" s="2">
        <f t="shared" si="10"/>
        <v>8.2922864531131744</v>
      </c>
      <c r="O148" s="19">
        <f t="shared" si="11"/>
        <v>8.2980006908981494</v>
      </c>
    </row>
    <row r="149" spans="1:15">
      <c r="A149" s="13">
        <f t="shared" si="8"/>
        <v>1.2500000000000009</v>
      </c>
      <c r="B149" s="14">
        <f>B148+E148*$C$15+0.5*F148*($C$15)^2</f>
        <v>12.98194668918001</v>
      </c>
      <c r="C149" s="15">
        <f t="shared" si="9"/>
        <v>8.0908289164366636</v>
      </c>
      <c r="D149" s="15">
        <f>-$C$19*C149*N149</f>
        <v>-2.4642582644925053</v>
      </c>
      <c r="E149" s="16">
        <f t="shared" si="12"/>
        <v>8.1155604487010855</v>
      </c>
      <c r="F149" s="17">
        <f>-$C$19*E149*O149</f>
        <v>-2.4731532264421969</v>
      </c>
      <c r="G149" s="25"/>
      <c r="H149" s="20">
        <f>H148+K148*$C$15+0.5*L148*($C$15^2)</f>
        <v>8.5214747556063735</v>
      </c>
      <c r="I149" s="15">
        <f t="shared" si="7"/>
        <v>-1.7958397015432119</v>
      </c>
      <c r="J149" s="15">
        <f>-$C$9-$C$19*I149*N149</f>
        <v>-9.2630334441701887</v>
      </c>
      <c r="K149" s="16">
        <f t="shared" si="13"/>
        <v>-1.702929244498447</v>
      </c>
      <c r="L149" s="17">
        <f>-$C$9-$C$19*K149*O149</f>
        <v>-9.2910457044764936</v>
      </c>
      <c r="M149" s="25"/>
      <c r="N149" s="2">
        <f t="shared" si="10"/>
        <v>8.2877350819561357</v>
      </c>
      <c r="O149" s="19">
        <f t="shared" si="11"/>
        <v>8.2923030219770322</v>
      </c>
    </row>
    <row r="150" spans="1:15">
      <c r="A150" s="13">
        <f t="shared" si="8"/>
        <v>1.2600000000000009</v>
      </c>
      <c r="B150" s="14">
        <f>B149+E149*$C$15+0.5*F149*($C$15)^2</f>
        <v>13.062978636005699</v>
      </c>
      <c r="C150" s="15">
        <f t="shared" si="9"/>
        <v>8.0662306342802168</v>
      </c>
      <c r="D150" s="15">
        <f>-$C$19*C150*N150</f>
        <v>-2.4557523124029847</v>
      </c>
      <c r="E150" s="16">
        <f t="shared" si="12"/>
        <v>8.0908733912464115</v>
      </c>
      <c r="F150" s="17">
        <f>-$C$19*E150*O150</f>
        <v>-2.4642756966194792</v>
      </c>
      <c r="G150" s="25"/>
      <c r="H150" s="20">
        <f>H149+K149*$C$15+0.5*L149*($C$15^2)</f>
        <v>8.5039809108761641</v>
      </c>
      <c r="I150" s="15">
        <f t="shared" si="7"/>
        <v>-1.8883303926488759</v>
      </c>
      <c r="J150" s="15">
        <f>-$C$9-$C$19*I150*N150</f>
        <v>-9.2351005285392382</v>
      </c>
      <c r="K150" s="16">
        <f t="shared" si="13"/>
        <v>-1.7956996402416803</v>
      </c>
      <c r="L150" s="17">
        <f>-$C$9-$C$19*K150*O150</f>
        <v>-9.2630752407195658</v>
      </c>
      <c r="M150" s="25"/>
      <c r="N150" s="2">
        <f t="shared" si="10"/>
        <v>8.2843145954992625</v>
      </c>
      <c r="O150" s="19">
        <f t="shared" si="11"/>
        <v>8.2877481520098879</v>
      </c>
    </row>
    <row r="151" spans="1:15">
      <c r="A151" s="13">
        <f t="shared" si="8"/>
        <v>1.2700000000000009</v>
      </c>
      <c r="B151" s="14">
        <f>B150+E150*$C$15+0.5*F150*($C$15)^2</f>
        <v>13.143764156133333</v>
      </c>
      <c r="C151" s="15">
        <f t="shared" si="9"/>
        <v>8.0417155698329044</v>
      </c>
      <c r="D151" s="15">
        <f>-$C$19*C151*N151</f>
        <v>-2.4476084738966395</v>
      </c>
      <c r="E151" s="16">
        <f t="shared" si="12"/>
        <v>8.0662732512012987</v>
      </c>
      <c r="F151" s="17">
        <f>-$C$19*E151*O151</f>
        <v>-2.4557681368393687</v>
      </c>
      <c r="G151" s="25"/>
      <c r="H151" s="20">
        <f>H150+K150*$C$15+0.5*L150*($C$15^2)</f>
        <v>8.4855607607117118</v>
      </c>
      <c r="I151" s="15">
        <f t="shared" si="7"/>
        <v>-1.9805419435455229</v>
      </c>
      <c r="J151" s="15">
        <f>-$C$9-$C$19*I151*N151</f>
        <v>-9.2071943919386268</v>
      </c>
      <c r="K151" s="16">
        <f t="shared" si="13"/>
        <v>-1.8881905190879742</v>
      </c>
      <c r="L151" s="17">
        <f>-$C$9-$C$19*K151*O151</f>
        <v>-9.2351424457548781</v>
      </c>
      <c r="M151" s="25"/>
      <c r="N151" s="2">
        <f t="shared" si="10"/>
        <v>8.2820127804921935</v>
      </c>
      <c r="O151" s="19">
        <f t="shared" si="11"/>
        <v>8.2843242089756046</v>
      </c>
    </row>
    <row r="152" spans="1:15">
      <c r="A152" s="13">
        <f t="shared" si="8"/>
        <v>1.2800000000000009</v>
      </c>
      <c r="B152" s="14">
        <f>B151+E151*$C$15+0.5*F151*($C$15)^2</f>
        <v>13.224304100238504</v>
      </c>
      <c r="C152" s="15">
        <f t="shared" si="9"/>
        <v>8.0172801409140373</v>
      </c>
      <c r="D152" s="15">
        <f>-$C$19*C152*N152</f>
        <v>-2.4398189176925107</v>
      </c>
      <c r="E152" s="16">
        <f t="shared" si="12"/>
        <v>8.0417563681476185</v>
      </c>
      <c r="F152" s="17">
        <f>-$C$19*E152*O152</f>
        <v>-2.4476227233580405</v>
      </c>
      <c r="G152" s="25"/>
      <c r="H152" s="20">
        <f>H151+K151*$C$15+0.5*L151*($C$15^2)</f>
        <v>8.4662170983985447</v>
      </c>
      <c r="I152" s="15">
        <f t="shared" ref="I152:I215" si="14">K152+L152*$C$15</f>
        <v>-2.0724745680034715</v>
      </c>
      <c r="J152" s="15">
        <f>-$C$9-$C$19*I152*N152</f>
        <v>-9.1793044812483</v>
      </c>
      <c r="K152" s="16">
        <f t="shared" si="13"/>
        <v>-1.9804022032764417</v>
      </c>
      <c r="L152" s="17">
        <f>-$C$9-$C$19*K152*O152</f>
        <v>-9.2072364727030038</v>
      </c>
      <c r="M152" s="25"/>
      <c r="N152" s="2">
        <f t="shared" si="10"/>
        <v>8.2808170908984451</v>
      </c>
      <c r="O152" s="19">
        <f t="shared" si="11"/>
        <v>8.2820189791731931</v>
      </c>
    </row>
    <row r="153" spans="1:15">
      <c r="A153" s="13">
        <f t="shared" ref="A153:A216" si="15">A152+$C$15</f>
        <v>1.2900000000000009</v>
      </c>
      <c r="B153" s="14">
        <f>B152+E152*$C$15+0.5*F152*($C$15)^2</f>
        <v>13.304599282783812</v>
      </c>
      <c r="C153" s="15">
        <f t="shared" ref="C153:C216" si="16">E153+F153*$C$15</f>
        <v>7.9929208436985402</v>
      </c>
      <c r="D153" s="15">
        <f>-$C$19*C153*N153</f>
        <v>-2.4323758069323818</v>
      </c>
      <c r="E153" s="16">
        <f t="shared" si="12"/>
        <v>8.0173191599423657</v>
      </c>
      <c r="F153" s="17">
        <f>-$C$19*E153*O153</f>
        <v>-2.4398316243825526</v>
      </c>
      <c r="G153" s="25"/>
      <c r="H153" s="20">
        <f>H152+K152*$C$15+0.5*L152*($C$15^2)</f>
        <v>8.4459527145421465</v>
      </c>
      <c r="I153" s="15">
        <f t="shared" si="14"/>
        <v>-2.164128375720249</v>
      </c>
      <c r="J153" s="15">
        <f>-$C$9-$C$19*I153*N153</f>
        <v>-9.1514205386072582</v>
      </c>
      <c r="K153" s="16">
        <f t="shared" si="13"/>
        <v>-2.0723349080461984</v>
      </c>
      <c r="L153" s="17">
        <f>-$C$9-$C$19*K153*O153</f>
        <v>-9.1793467674050575</v>
      </c>
      <c r="M153" s="25"/>
      <c r="N153" s="2">
        <f t="shared" ref="N153:N216" si="17">SQRT(C153^2 + I153^2)</f>
        <v>8.280714657578061</v>
      </c>
      <c r="O153" s="19">
        <f t="shared" ref="O153:O216" si="18">SQRT(E153^2 + K153^2)</f>
        <v>8.2808199161366751</v>
      </c>
    </row>
    <row r="154" spans="1:15">
      <c r="A154" s="13">
        <f t="shared" si="15"/>
        <v>1.3000000000000009</v>
      </c>
      <c r="B154" s="14">
        <f>B153+E153*$C$15+0.5*F153*($C$15)^2</f>
        <v>13.384650482802016</v>
      </c>
      <c r="C154" s="15">
        <f t="shared" si="16"/>
        <v>7.968634252760177</v>
      </c>
      <c r="D154" s="15">
        <f>-$C$19*C154*N154</f>
        <v>-2.4252713018895711</v>
      </c>
      <c r="E154" s="16">
        <f t="shared" ref="E154:E217" si="19">E153+0.5*(F153+D153)*$C$15</f>
        <v>7.9929581227857911</v>
      </c>
      <c r="F154" s="17">
        <f>-$C$19*E154*O154</f>
        <v>-2.4323870025614469</v>
      </c>
      <c r="G154" s="25"/>
      <c r="H154" s="20">
        <f>H153+K153*$C$15+0.5*L153*($C$15^2)</f>
        <v>8.4247703981233144</v>
      </c>
      <c r="I154" s="15">
        <f t="shared" si="14"/>
        <v>-2.2555033752860205</v>
      </c>
      <c r="J154" s="15">
        <f>-$C$9-$C$19*I154*N154</f>
        <v>-9.1235326037204594</v>
      </c>
      <c r="K154" s="16">
        <f t="shared" ref="K154:K217" si="20">K153+0.5*(J153+L153)*$C$15</f>
        <v>-2.16398874457626</v>
      </c>
      <c r="L154" s="17">
        <f>-$C$9-$C$19*K154*O154</f>
        <v>-9.1514630709760301</v>
      </c>
      <c r="M154" s="25"/>
      <c r="N154" s="2">
        <f t="shared" si="17"/>
        <v>8.2816922986904888</v>
      </c>
      <c r="O154" s="19">
        <f t="shared" si="18"/>
        <v>8.2807141503169941</v>
      </c>
    </row>
    <row r="155" spans="1:15">
      <c r="A155" s="13">
        <f t="shared" si="15"/>
        <v>1.3100000000000009</v>
      </c>
      <c r="B155" s="14">
        <f>B154+E154*$C$15+0.5*F154*($C$15)^2</f>
        <v>13.464458444679746</v>
      </c>
      <c r="C155" s="15">
        <f t="shared" si="16"/>
        <v>7.9444170210866094</v>
      </c>
      <c r="D155" s="15">
        <f>-$C$19*C155*N155</f>
        <v>-2.4184975628763681</v>
      </c>
      <c r="E155" s="16">
        <f t="shared" si="19"/>
        <v>7.9686698312635365</v>
      </c>
      <c r="F155" s="17">
        <f>-$C$19*E155*O155</f>
        <v>-2.4252810176927242</v>
      </c>
      <c r="G155" s="25"/>
      <c r="H155" s="20">
        <f>H154+K154*$C$15+0.5*L154*($C$15^2)</f>
        <v>8.4026729375240041</v>
      </c>
      <c r="I155" s="15">
        <f t="shared" si="14"/>
        <v>-2.3465994771708512</v>
      </c>
      <c r="J155" s="15">
        <f>-$C$9-$C$19*I155*N155</f>
        <v>-9.0956310159044982</v>
      </c>
      <c r="K155" s="16">
        <f t="shared" si="20"/>
        <v>-2.2553637229497423</v>
      </c>
      <c r="L155" s="17">
        <f>-$C$9-$C$19*K155*O155</f>
        <v>-9.1235754221108856</v>
      </c>
      <c r="M155" s="25"/>
      <c r="N155" s="2">
        <f t="shared" si="17"/>
        <v>8.2837365307685378</v>
      </c>
      <c r="O155" s="19">
        <f t="shared" si="18"/>
        <v>8.28168849948411</v>
      </c>
    </row>
    <row r="156" spans="1:15">
      <c r="A156" s="13">
        <f t="shared" si="15"/>
        <v>1.320000000000001</v>
      </c>
      <c r="B156" s="14">
        <f>B155+E155*$C$15+0.5*F155*($C$15)^2</f>
        <v>13.544023878941497</v>
      </c>
      <c r="C156" s="15">
        <f t="shared" si="16"/>
        <v>7.9202658800643864</v>
      </c>
      <c r="D156" s="15">
        <f>-$C$19*C156*N156</f>
        <v>-2.4120467533311438</v>
      </c>
      <c r="E156" s="16">
        <f t="shared" si="19"/>
        <v>7.9444509383606912</v>
      </c>
      <c r="F156" s="17">
        <f>-$C$19*E156*O156</f>
        <v>-2.4185058296304867</v>
      </c>
      <c r="G156" s="25"/>
      <c r="H156" s="20">
        <f>H155+K155*$C$15+0.5*L155*($C$15^2)</f>
        <v>8.3796631215234001</v>
      </c>
      <c r="I156" s="15">
        <f t="shared" si="14"/>
        <v>-2.4374164967311143</v>
      </c>
      <c r="J156" s="15">
        <f>-$C$9-$C$19*I156*N156</f>
        <v>-9.0677064158598348</v>
      </c>
      <c r="K156" s="16">
        <f t="shared" si="20"/>
        <v>-2.3464597551398194</v>
      </c>
      <c r="L156" s="17">
        <f>-$C$9-$C$19*K156*O156</f>
        <v>-9.0956741591294943</v>
      </c>
      <c r="M156" s="25"/>
      <c r="N156" s="2">
        <f t="shared" si="17"/>
        <v>8.2868335804123081</v>
      </c>
      <c r="O156" s="19">
        <f t="shared" si="18"/>
        <v>8.2837294798001988</v>
      </c>
    </row>
    <row r="157" spans="1:15">
      <c r="A157" s="13">
        <f t="shared" si="15"/>
        <v>1.330000000000001</v>
      </c>
      <c r="B157" s="14">
        <f>B156+E156*$C$15+0.5*F156*($C$15)^2</f>
        <v>13.623347463033621</v>
      </c>
      <c r="C157" s="15">
        <f t="shared" si="16"/>
        <v>7.896177639432171</v>
      </c>
      <c r="D157" s="15">
        <f>-$C$19*C157*N157</f>
        <v>-2.4059110430659896</v>
      </c>
      <c r="E157" s="16">
        <f t="shared" si="19"/>
        <v>7.9202981754458834</v>
      </c>
      <c r="F157" s="17">
        <f>-$C$19*E157*O157</f>
        <v>-2.4120536013712801</v>
      </c>
      <c r="G157" s="25"/>
      <c r="H157" s="20">
        <f>H156+K156*$C$15+0.5*L156*($C$15^2)</f>
        <v>8.355743740264046</v>
      </c>
      <c r="I157" s="15">
        <f t="shared" si="14"/>
        <v>-2.5279541572322475</v>
      </c>
      <c r="J157" s="15">
        <f>-$C$9-$C$19*I157*N157</f>
        <v>-9.0397497471590569</v>
      </c>
      <c r="K157" s="16">
        <f t="shared" si="20"/>
        <v>-2.437276658014766</v>
      </c>
      <c r="L157" s="17">
        <f>-$C$9-$C$19*K157*O157</f>
        <v>-9.0677499217481525</v>
      </c>
      <c r="M157" s="25"/>
      <c r="N157" s="2">
        <f t="shared" si="17"/>
        <v>8.2909693965504658</v>
      </c>
      <c r="O157" s="19">
        <f t="shared" si="18"/>
        <v>8.2868233175128712</v>
      </c>
    </row>
    <row r="158" spans="1:15">
      <c r="A158" s="13">
        <f t="shared" si="15"/>
        <v>1.340000000000001</v>
      </c>
      <c r="B158" s="14">
        <f>B157+E157*$C$15+0.5*F157*($C$15)^2</f>
        <v>13.702429842108012</v>
      </c>
      <c r="C158" s="15">
        <f t="shared" si="16"/>
        <v>7.8721491872006872</v>
      </c>
      <c r="D158" s="15">
        <f>-$C$19*C158*N158</f>
        <v>-2.4000826116556735</v>
      </c>
      <c r="E158" s="16">
        <f t="shared" si="19"/>
        <v>7.896208352223697</v>
      </c>
      <c r="F158" s="17">
        <f>-$C$19*E158*O158</f>
        <v>-2.405916502300975</v>
      </c>
      <c r="G158" s="25"/>
      <c r="H158" s="20">
        <f>H157+K157*$C$15+0.5*L157*($C$15^2)</f>
        <v>8.3309175861878106</v>
      </c>
      <c r="I158" s="15">
        <f t="shared" si="14"/>
        <v>-2.6182120928849737</v>
      </c>
      <c r="J158" s="15">
        <f>-$C$9-$C$19*I158*N158</f>
        <v>-9.0117522574423692</v>
      </c>
      <c r="K158" s="16">
        <f t="shared" si="20"/>
        <v>-2.5278141563593022</v>
      </c>
      <c r="L158" s="17">
        <f>-$C$9-$C$19*K158*O158</f>
        <v>-9.0397936525671643</v>
      </c>
      <c r="M158" s="25"/>
      <c r="N158" s="2">
        <f t="shared" si="17"/>
        <v>8.2961296632148631</v>
      </c>
      <c r="O158" s="19">
        <f t="shared" si="18"/>
        <v>8.2909559612156762</v>
      </c>
    </row>
    <row r="159" spans="1:15">
      <c r="A159" s="13">
        <f t="shared" si="15"/>
        <v>1.350000000000001</v>
      </c>
      <c r="B159" s="14">
        <f>B158+E158*$C$15+0.5*F158*($C$15)^2</f>
        <v>13.781271629805135</v>
      </c>
      <c r="C159" s="15">
        <f t="shared" si="16"/>
        <v>7.8481774895380836</v>
      </c>
      <c r="D159" s="15">
        <f>-$C$19*C159*N159</f>
        <v>-2.3945536519487658</v>
      </c>
      <c r="E159" s="16">
        <f t="shared" si="19"/>
        <v>7.8721783566539134</v>
      </c>
      <c r="F159" s="17">
        <f>-$C$19*E159*O159</f>
        <v>-2.4000867115829996</v>
      </c>
      <c r="G159" s="25"/>
      <c r="H159" s="20">
        <f>H158+K158*$C$15+0.5*L158*($C$15^2)</f>
        <v>8.3051874549415885</v>
      </c>
      <c r="I159" s="15">
        <f t="shared" si="14"/>
        <v>-2.7081898518920071</v>
      </c>
      <c r="J159" s="15">
        <f>-$C$9-$C$19*I159*N159</f>
        <v>-8.9837054993132845</v>
      </c>
      <c r="K159" s="16">
        <f t="shared" si="20"/>
        <v>-2.6180718859093499</v>
      </c>
      <c r="L159" s="17">
        <f>-$C$9-$C$19*K159*O159</f>
        <v>-9.0117965982657271</v>
      </c>
      <c r="M159" s="25"/>
      <c r="N159" s="2">
        <f t="shared" si="17"/>
        <v>8.3022998127737555</v>
      </c>
      <c r="O159" s="19">
        <f t="shared" si="18"/>
        <v>8.2961130946220383</v>
      </c>
    </row>
    <row r="160" spans="1:15">
      <c r="A160" s="13">
        <f t="shared" si="15"/>
        <v>1.360000000000001</v>
      </c>
      <c r="B160" s="14">
        <f>B159+E159*$C$15+0.5*F159*($C$15)^2</f>
        <v>13.859873409036094</v>
      </c>
      <c r="C160" s="15">
        <f t="shared" si="16"/>
        <v>7.8242595906195662</v>
      </c>
      <c r="D160" s="15">
        <f>-$C$19*C160*N160</f>
        <v>-2.3893163736819494</v>
      </c>
      <c r="E160" s="16">
        <f t="shared" si="19"/>
        <v>7.8482051548362541</v>
      </c>
      <c r="F160" s="17">
        <f>-$C$19*E160*O160</f>
        <v>-2.3945564216687507</v>
      </c>
      <c r="G160" s="25"/>
      <c r="H160" s="20">
        <f>H159+K159*$C$15+0.5*L159*($C$15^2)</f>
        <v>8.2785561462525816</v>
      </c>
      <c r="I160" s="15">
        <f t="shared" si="14"/>
        <v>-2.7978868995022155</v>
      </c>
      <c r="J160" s="15">
        <f>-$C$9-$C$19*I160*N160</f>
        <v>-8.9556013309290634</v>
      </c>
      <c r="K160" s="16">
        <f t="shared" si="20"/>
        <v>-2.7080493963972452</v>
      </c>
      <c r="L160" s="17">
        <f>-$C$9-$C$19*K160*O160</f>
        <v>-8.9837503104970118</v>
      </c>
      <c r="M160" s="25"/>
      <c r="N160" s="2">
        <f t="shared" si="17"/>
        <v>8.3094650395683338</v>
      </c>
      <c r="O160" s="19">
        <f t="shared" si="18"/>
        <v>8.3022801497977543</v>
      </c>
    </row>
    <row r="161" spans="1:15">
      <c r="A161" s="13">
        <f t="shared" si="15"/>
        <v>1.370000000000001</v>
      </c>
      <c r="B161" s="14">
        <f>B160+E160*$C$15+0.5*F160*($C$15)^2</f>
        <v>13.938235732763374</v>
      </c>
      <c r="C161" s="15">
        <f t="shared" si="16"/>
        <v>7.8003926124403877</v>
      </c>
      <c r="D161" s="15">
        <f>-$C$19*C161*N161</f>
        <v>-2.3843630071787727</v>
      </c>
      <c r="E161" s="16">
        <f t="shared" si="19"/>
        <v>7.8242857908595003</v>
      </c>
      <c r="F161" s="17">
        <f>-$C$19*E161*O161</f>
        <v>-2.3893178419112133</v>
      </c>
      <c r="G161" s="25"/>
      <c r="H161" s="20">
        <f>H160+K160*$C$15+0.5*L160*($C$15^2)</f>
        <v>8.2510264647730853</v>
      </c>
      <c r="I161" s="15">
        <f t="shared" si="14"/>
        <v>-2.8873026210691566</v>
      </c>
      <c r="J161" s="15">
        <f>-$C$9-$C$19*I161*N161</f>
        <v>-8.9274319162822504</v>
      </c>
      <c r="K161" s="16">
        <f t="shared" si="20"/>
        <v>-2.7977461546043756</v>
      </c>
      <c r="L161" s="17">
        <f>-$C$9-$C$19*K161*O161</f>
        <v>-8.9556466464780797</v>
      </c>
      <c r="M161" s="25"/>
      <c r="N161" s="2">
        <f t="shared" si="17"/>
        <v>8.3176103138970987</v>
      </c>
      <c r="O161" s="19">
        <f t="shared" si="18"/>
        <v>8.3094423207968315</v>
      </c>
    </row>
    <row r="162" spans="1:15">
      <c r="A162" s="13">
        <f t="shared" si="15"/>
        <v>1.380000000000001</v>
      </c>
      <c r="B162" s="14">
        <f>B161+E161*$C$15+0.5*F161*($C$15)^2</f>
        <v>14.016359124779873</v>
      </c>
      <c r="C162" s="15">
        <f t="shared" si="16"/>
        <v>7.7765737545914204</v>
      </c>
      <c r="D162" s="15">
        <f>-$C$19*C162*N162</f>
        <v>-2.3796858071144835</v>
      </c>
      <c r="E162" s="16">
        <f t="shared" si="19"/>
        <v>7.8004173866140505</v>
      </c>
      <c r="F162" s="17">
        <f>-$C$19*E162*O162</f>
        <v>-2.3843632022630397</v>
      </c>
      <c r="G162" s="25"/>
      <c r="H162" s="20">
        <f>H161+K161*$C$15+0.5*L161*($C$15^2)</f>
        <v>8.2226012208947168</v>
      </c>
      <c r="I162" s="15">
        <f t="shared" si="14"/>
        <v>-2.9764363251108863</v>
      </c>
      <c r="J162" s="15">
        <f>-$C$9-$C$19*I162*N162</f>
        <v>-8.8991897251711336</v>
      </c>
      <c r="K162" s="16">
        <f t="shared" si="20"/>
        <v>-2.8871615474181773</v>
      </c>
      <c r="L162" s="17">
        <f>-$C$9-$C$19*K162*O162</f>
        <v>-8.9274777692708973</v>
      </c>
      <c r="M162" s="25"/>
      <c r="N162" s="2">
        <f t="shared" si="17"/>
        <v>8.3267203962928704</v>
      </c>
      <c r="O162" s="19">
        <f t="shared" si="18"/>
        <v>8.3175845776451762</v>
      </c>
    </row>
    <row r="163" spans="1:15">
      <c r="A163" s="13">
        <f t="shared" si="15"/>
        <v>1.390000000000001</v>
      </c>
      <c r="B163" s="14">
        <f>B162+E162*$C$15+0.5*F162*($C$15)^2</f>
        <v>14.0942440804859</v>
      </c>
      <c r="C163" s="15">
        <f t="shared" si="16"/>
        <v>7.7528002939967555</v>
      </c>
      <c r="D163" s="15">
        <f>-$C$19*C163*N163</f>
        <v>-2.3752770563290095</v>
      </c>
      <c r="E163" s="16">
        <f t="shared" si="19"/>
        <v>7.7765971415671631</v>
      </c>
      <c r="F163" s="17">
        <f>-$C$19*E163*O163</f>
        <v>-2.3796847570407298</v>
      </c>
      <c r="G163" s="25"/>
      <c r="H163" s="20">
        <f>H162+K162*$C$15+0.5*L162*($C$15^2)</f>
        <v>8.1932832315320709</v>
      </c>
      <c r="I163" s="15">
        <f t="shared" si="14"/>
        <v>-3.0652872463679106</v>
      </c>
      <c r="J163" s="15">
        <f>-$C$9-$C$19*I163*N163</f>
        <v>-8.8708675328586164</v>
      </c>
      <c r="K163" s="16">
        <f t="shared" si="20"/>
        <v>-2.9762948848903874</v>
      </c>
      <c r="L163" s="17">
        <f>-$C$9-$C$19*K163*O163</f>
        <v>-8.8992361477523279</v>
      </c>
      <c r="M163" s="25"/>
      <c r="N163" s="2">
        <f t="shared" si="17"/>
        <v>8.3367798520377132</v>
      </c>
      <c r="O163" s="19">
        <f t="shared" si="18"/>
        <v>8.3266916806169338</v>
      </c>
    </row>
    <row r="164" spans="1:15">
      <c r="A164" s="13">
        <f t="shared" si="15"/>
        <v>1.400000000000001</v>
      </c>
      <c r="B164" s="14">
        <f>B163+E163*$C$15+0.5*F163*($C$15)^2</f>
        <v>14.171891067663719</v>
      </c>
      <c r="C164" s="15">
        <f t="shared" si="16"/>
        <v>7.7290695846129447</v>
      </c>
      <c r="D164" s="15">
        <f>-$C$19*C164*N164</f>
        <v>-2.3711290696707148</v>
      </c>
      <c r="E164" s="16">
        <f t="shared" si="19"/>
        <v>7.7528223325003145</v>
      </c>
      <c r="F164" s="17">
        <f>-$C$19*E164*O164</f>
        <v>-2.3752747887369821</v>
      </c>
      <c r="G164" s="25"/>
      <c r="H164" s="20">
        <f>H163+K163*$C$15+0.5*L163*($C$15^2)</f>
        <v>8.1630753208757802</v>
      </c>
      <c r="I164" s="15">
        <f t="shared" si="14"/>
        <v>-3.1538545488561676</v>
      </c>
      <c r="J164" s="15">
        <f>-$C$9-$C$19*I164*N164</f>
        <v>-8.8424584194204066</v>
      </c>
      <c r="K164" s="16">
        <f t="shared" si="20"/>
        <v>-3.065145403293442</v>
      </c>
      <c r="L164" s="17">
        <f>-$C$9-$C$19*K164*O164</f>
        <v>-8.8709145562725737</v>
      </c>
      <c r="M164" s="25"/>
      <c r="N164" s="2">
        <f t="shared" si="17"/>
        <v>8.3477730658619169</v>
      </c>
      <c r="O164" s="19">
        <f t="shared" si="18"/>
        <v>8.3367481947487487</v>
      </c>
    </row>
    <row r="165" spans="1:15">
      <c r="A165" s="13">
        <f t="shared" si="15"/>
        <v>1.410000000000001</v>
      </c>
      <c r="B165" s="14">
        <f>B164+E164*$C$15+0.5*F164*($C$15)^2</f>
        <v>14.249300527249286</v>
      </c>
      <c r="C165" s="15">
        <f t="shared" si="16"/>
        <v>7.7053790570896386</v>
      </c>
      <c r="D165" s="15">
        <f>-$C$19*C165*N165</f>
        <v>-2.3672341978541223</v>
      </c>
      <c r="E165" s="16">
        <f t="shared" si="19"/>
        <v>7.7290903132082764</v>
      </c>
      <c r="F165" s="17">
        <f>-$C$19*E165*O165</f>
        <v>-2.3711256118638278</v>
      </c>
      <c r="G165" s="25"/>
      <c r="H165" s="20">
        <f>H164+K164*$C$15+0.5*L164*($C$15^2)</f>
        <v>8.1319803211150319</v>
      </c>
      <c r="I165" s="15">
        <f t="shared" si="14"/>
        <v>-3.2421373289119364</v>
      </c>
      <c r="J165" s="15">
        <f>-$C$9-$C$19*I165*N165</f>
        <v>-8.8139557687849042</v>
      </c>
      <c r="K165" s="16">
        <f t="shared" si="20"/>
        <v>-3.153712268171907</v>
      </c>
      <c r="L165" s="17">
        <f>-$C$9-$C$19*K165*O165</f>
        <v>-8.8425060740029604</v>
      </c>
      <c r="M165" s="25"/>
      <c r="N165" s="2">
        <f t="shared" si="17"/>
        <v>8.3596842567742851</v>
      </c>
      <c r="O165" s="19">
        <f t="shared" si="18"/>
        <v>8.3477385045380998</v>
      </c>
    </row>
    <row r="166" spans="1:15">
      <c r="A166" s="13">
        <f t="shared" si="15"/>
        <v>1.420000000000001</v>
      </c>
      <c r="B166" s="14">
        <f>B165+E165*$C$15+0.5*F165*($C$15)^2</f>
        <v>14.326472874100775</v>
      </c>
      <c r="C166" s="15">
        <f t="shared" si="16"/>
        <v>7.6817262183915895</v>
      </c>
      <c r="D166" s="15">
        <f>-$C$19*C166*N166</f>
        <v>-2.3635848313155132</v>
      </c>
      <c r="E166" s="16">
        <f t="shared" si="19"/>
        <v>7.705398514159687</v>
      </c>
      <c r="F166" s="17">
        <f>-$C$19*E166*O166</f>
        <v>-2.3672295768097591</v>
      </c>
      <c r="G166" s="25"/>
      <c r="H166" s="20">
        <f>H165+K165*$C$15+0.5*L165*($C$15^2)</f>
        <v>8.1000010731296133</v>
      </c>
      <c r="I166" s="15">
        <f t="shared" si="14"/>
        <v>-3.3301346182256006</v>
      </c>
      <c r="J166" s="15">
        <f>-$C$9-$C$19*I166*N166</f>
        <v>-8.7853532674684729</v>
      </c>
      <c r="K166" s="16">
        <f t="shared" si="20"/>
        <v>-3.2419945773858463</v>
      </c>
      <c r="L166" s="17">
        <f>-$C$9-$C$19*K166*O166</f>
        <v>-8.8140040839754565</v>
      </c>
      <c r="M166" s="25"/>
      <c r="N166" s="2">
        <f t="shared" si="17"/>
        <v>8.3724974929724123</v>
      </c>
      <c r="O166" s="19">
        <f t="shared" si="18"/>
        <v>8.3596468287729451</v>
      </c>
    </row>
    <row r="167" spans="1:15">
      <c r="A167" s="13">
        <f t="shared" si="15"/>
        <v>1.430000000000001</v>
      </c>
      <c r="B167" s="14">
        <f>B166+E166*$C$15+0.5*F166*($C$15)^2</f>
        <v>14.403408497763531</v>
      </c>
      <c r="C167" s="15">
        <f t="shared" si="16"/>
        <v>7.6581086513821131</v>
      </c>
      <c r="D167" s="15">
        <f>-$C$19*C167*N167</f>
        <v>-2.3601734040510305</v>
      </c>
      <c r="E167" s="16">
        <f t="shared" si="19"/>
        <v>7.6817444421190606</v>
      </c>
      <c r="F167" s="17">
        <f>-$C$19*E167*O167</f>
        <v>-2.3635790736947468</v>
      </c>
      <c r="G167" s="25"/>
      <c r="H167" s="20">
        <f>H166+K166*$C$15+0.5*L166*($C$15^2)</f>
        <v>8.067140427151557</v>
      </c>
      <c r="I167" s="15">
        <f t="shared" si="14"/>
        <v>-3.4178453868612424</v>
      </c>
      <c r="J167" s="15">
        <f>-$C$9-$C$19*I167*N167</f>
        <v>-8.7566449030110647</v>
      </c>
      <c r="K167" s="16">
        <f t="shared" si="20"/>
        <v>-3.3299913641430661</v>
      </c>
      <c r="L167" s="17">
        <f>-$C$9-$C$19*K167*O167</f>
        <v>-8.7854022718176257</v>
      </c>
      <c r="M167" s="25"/>
      <c r="N167" s="2">
        <f t="shared" si="17"/>
        <v>8.3861967067832506</v>
      </c>
      <c r="O167" s="19">
        <f t="shared" si="18"/>
        <v>8.3724572354413649</v>
      </c>
    </row>
    <row r="168" spans="1:15">
      <c r="A168" s="13">
        <f t="shared" si="15"/>
        <v>1.4400000000000011</v>
      </c>
      <c r="B168" s="14">
        <f>B167+E167*$C$15+0.5*F167*($C$15)^2</f>
        <v>14.480107763231036</v>
      </c>
      <c r="C168" s="15">
        <f t="shared" si="16"/>
        <v>7.634524014368254</v>
      </c>
      <c r="D168" s="15">
        <f>-$C$19*C168*N168</f>
        <v>-2.3569923974227001</v>
      </c>
      <c r="E168" s="16">
        <f t="shared" si="19"/>
        <v>7.6581256797303316</v>
      </c>
      <c r="F168" s="17">
        <f>-$C$19*E168*O168</f>
        <v>-2.3601665362077853</v>
      </c>
      <c r="G168" s="25"/>
      <c r="H168" s="20">
        <f>H167+K167*$C$15+0.5*L167*($C$15^2)</f>
        <v>8.0334012433965363</v>
      </c>
      <c r="I168" s="15">
        <f t="shared" si="14"/>
        <v>-3.5052685462590887</v>
      </c>
      <c r="J168" s="15">
        <f>-$C$9-$C$19*I168*N168</f>
        <v>-8.7278249621183157</v>
      </c>
      <c r="K168" s="16">
        <f t="shared" si="20"/>
        <v>-3.4177016000172094</v>
      </c>
      <c r="L168" s="17">
        <f>-$C$9-$C$19*K168*O168</f>
        <v>-8.7566946241879293</v>
      </c>
      <c r="M168" s="25"/>
      <c r="N168" s="2">
        <f t="shared" si="17"/>
        <v>8.4007657095861727</v>
      </c>
      <c r="O168" s="19">
        <f t="shared" si="18"/>
        <v>8.3861536566715333</v>
      </c>
    </row>
    <row r="169" spans="1:15">
      <c r="A169" s="13">
        <f t="shared" si="15"/>
        <v>1.4500000000000011</v>
      </c>
      <c r="B169" s="14">
        <f>B168+E168*$C$15+0.5*F168*($C$15)^2</f>
        <v>14.556571011701529</v>
      </c>
      <c r="C169" s="15">
        <f t="shared" si="16"/>
        <v>7.6109700406080556</v>
      </c>
      <c r="D169" s="15">
        <f>-$C$19*C169*N169</f>
        <v>-2.3540343439186122</v>
      </c>
      <c r="E169" s="16">
        <f t="shared" si="19"/>
        <v>7.6345398850621793</v>
      </c>
      <c r="F169" s="17">
        <f>-$C$19*E169*O169</f>
        <v>-2.3569844454123627</v>
      </c>
      <c r="G169" s="25"/>
      <c r="H169" s="20">
        <f>H168+K168*$C$15+0.5*L168*($C$15^2)</f>
        <v>7.9987863926651546</v>
      </c>
      <c r="I169" s="15">
        <f t="shared" si="14"/>
        <v>-3.5924029522179159</v>
      </c>
      <c r="J169" s="15">
        <f>-$C$9-$C$19*I169*N169</f>
        <v>-8.6988880285173256</v>
      </c>
      <c r="K169" s="16">
        <f t="shared" si="20"/>
        <v>-3.5051241979487404</v>
      </c>
      <c r="L169" s="17">
        <f>-$C$9-$C$19*K169*O169</f>
        <v>-8.7278754269175742</v>
      </c>
      <c r="M169" s="25"/>
      <c r="N169" s="2">
        <f t="shared" si="17"/>
        <v>8.4161882066727447</v>
      </c>
      <c r="O169" s="19">
        <f t="shared" si="18"/>
        <v>8.4007199036541529</v>
      </c>
    </row>
    <row r="170" spans="1:15">
      <c r="A170" s="13">
        <f t="shared" si="15"/>
        <v>1.4600000000000011</v>
      </c>
      <c r="B170" s="14">
        <f>B169+E169*$C$15+0.5*F169*($C$15)^2</f>
        <v>14.63279856132988</v>
      </c>
      <c r="C170" s="15">
        <f t="shared" si="16"/>
        <v>7.5874445377804633</v>
      </c>
      <c r="D170" s="15">
        <f>-$C$19*C170*N170</f>
        <v>-2.3512918308544024</v>
      </c>
      <c r="E170" s="16">
        <f t="shared" si="19"/>
        <v>7.6109847911155244</v>
      </c>
      <c r="F170" s="17">
        <f>-$C$19*E170*O170</f>
        <v>-2.3540253335061236</v>
      </c>
      <c r="G170" s="25"/>
      <c r="H170" s="20">
        <f>H169+K169*$C$15+0.5*L169*($C$15^2)</f>
        <v>7.9632987569143214</v>
      </c>
      <c r="I170" s="15">
        <f t="shared" si="14"/>
        <v>-3.6792474078545752</v>
      </c>
      <c r="J170" s="15">
        <f>-$C$9-$C$19*I170*N170</f>
        <v>-8.6698289805342892</v>
      </c>
      <c r="K170" s="16">
        <f t="shared" si="20"/>
        <v>-3.5922580152259149</v>
      </c>
      <c r="L170" s="17">
        <f>-$C$9-$C$19*K170*O170</f>
        <v>-8.698939262866034</v>
      </c>
      <c r="M170" s="25"/>
      <c r="N170" s="2">
        <f t="shared" si="17"/>
        <v>8.4324478119997401</v>
      </c>
      <c r="O170" s="19">
        <f t="shared" si="18"/>
        <v>8.4161396815016474</v>
      </c>
    </row>
    <row r="171" spans="1:15">
      <c r="A171" s="13">
        <f t="shared" si="15"/>
        <v>1.4700000000000011</v>
      </c>
      <c r="B171" s="14">
        <f>B170+E170*$C$15+0.5*F170*($C$15)^2</f>
        <v>14.708790707974361</v>
      </c>
      <c r="C171" s="15">
        <f t="shared" si="16"/>
        <v>7.563945387418503</v>
      </c>
      <c r="D171" s="15">
        <f>-$C$19*C171*N171</f>
        <v>-2.3487575040040043</v>
      </c>
      <c r="E171" s="16">
        <f t="shared" si="19"/>
        <v>7.5874582052937214</v>
      </c>
      <c r="F171" s="17">
        <f>-$C$19*E171*O171</f>
        <v>-2.3512817875218337</v>
      </c>
      <c r="G171" s="25"/>
      <c r="H171" s="20">
        <f>H170+K170*$C$15+0.5*L170*($C$15^2)</f>
        <v>7.9269412297989188</v>
      </c>
      <c r="I171" s="15">
        <f t="shared" si="14"/>
        <v>-3.7658006665379014</v>
      </c>
      <c r="J171" s="15">
        <f>-$C$9-$C$19*I171*N171</f>
        <v>-8.6406429884030587</v>
      </c>
      <c r="K171" s="16">
        <f t="shared" si="20"/>
        <v>-3.6791018564429168</v>
      </c>
      <c r="L171" s="17">
        <f>-$C$9-$C$19*K171*O171</f>
        <v>-8.6698810094984751</v>
      </c>
      <c r="M171" s="25"/>
      <c r="N171" s="2">
        <f t="shared" si="17"/>
        <v>8.4495280627942151</v>
      </c>
      <c r="O171" s="19">
        <f t="shared" si="18"/>
        <v>8.4323966040005924</v>
      </c>
    </row>
    <row r="172" spans="1:15">
      <c r="A172" s="13">
        <f t="shared" si="15"/>
        <v>1.4800000000000011</v>
      </c>
      <c r="B172" s="14">
        <f>B171+E171*$C$15+0.5*F171*($C$15)^2</f>
        <v>14.784547725937923</v>
      </c>
      <c r="C172" s="15">
        <f t="shared" si="16"/>
        <v>7.5404705443065154</v>
      </c>
      <c r="D172" s="15">
        <f>-$C$19*C172*N172</f>
        <v>-2.3464240711486366</v>
      </c>
      <c r="E172" s="16">
        <f t="shared" si="19"/>
        <v>7.5639580088360923</v>
      </c>
      <c r="F172" s="17">
        <f>-$C$19*E172*O172</f>
        <v>-2.3487464529576481</v>
      </c>
      <c r="G172" s="25"/>
      <c r="H172" s="20">
        <f>H171+K171*$C$15+0.5*L171*($C$15^2)</f>
        <v>7.8897167171840143</v>
      </c>
      <c r="I172" s="15">
        <f t="shared" si="14"/>
        <v>-3.8520614347943658</v>
      </c>
      <c r="J172" s="15">
        <f>-$C$9-$C$19*I172*N172</f>
        <v>-8.6113255113144778</v>
      </c>
      <c r="K172" s="16">
        <f t="shared" si="20"/>
        <v>-3.7656544764324242</v>
      </c>
      <c r="L172" s="17">
        <f>-$C$9-$C$19*K172*O172</f>
        <v>-8.6406958361941371</v>
      </c>
      <c r="M172" s="25"/>
      <c r="N172" s="2">
        <f t="shared" si="17"/>
        <v>8.4674124339720347</v>
      </c>
      <c r="O172" s="19">
        <f t="shared" si="18"/>
        <v>8.4494742082162251</v>
      </c>
    </row>
    <row r="173" spans="1:15">
      <c r="A173" s="13">
        <f t="shared" si="15"/>
        <v>1.4900000000000011</v>
      </c>
      <c r="B173" s="14">
        <f>B172+E172*$C$15+0.5*F172*($C$15)^2</f>
        <v>14.860069868703635</v>
      </c>
      <c r="C173" s="15">
        <f t="shared" si="16"/>
        <v>7.5170180358423044</v>
      </c>
      <c r="D173" s="15">
        <f>-$C$19*C173*N173</f>
        <v>-2.3442843055338298</v>
      </c>
      <c r="E173" s="16">
        <f t="shared" si="19"/>
        <v>7.5404821562155604</v>
      </c>
      <c r="F173" s="17">
        <f>-$C$19*E173*O173</f>
        <v>-2.3464120373256141</v>
      </c>
      <c r="G173" s="25"/>
      <c r="H173" s="20">
        <f>H172+K172*$C$15+0.5*L172*($C$15^2)</f>
        <v>7.8516281376278805</v>
      </c>
      <c r="I173" s="15">
        <f t="shared" si="14"/>
        <v>-3.9380283751829221</v>
      </c>
      <c r="J173" s="15">
        <f>-$C$9-$C$19*I173*N173</f>
        <v>-8.5818722942170318</v>
      </c>
      <c r="K173" s="16">
        <f t="shared" si="20"/>
        <v>-3.8519145831699673</v>
      </c>
      <c r="L173" s="17">
        <f>-$C$9-$C$19*K173*O173</f>
        <v>-8.6113792012955059</v>
      </c>
      <c r="M173" s="25"/>
      <c r="N173" s="2">
        <f t="shared" si="17"/>
        <v>8.486084352333787</v>
      </c>
      <c r="O173" s="19">
        <f t="shared" si="18"/>
        <v>8.4673559689104092</v>
      </c>
    </row>
    <row r="174" spans="1:15">
      <c r="A174" s="13">
        <f t="shared" si="15"/>
        <v>1.5000000000000011</v>
      </c>
      <c r="B174" s="14">
        <f>B173+E173*$C$15+0.5*F173*($C$15)^2</f>
        <v>14.935357369663924</v>
      </c>
      <c r="C174" s="15">
        <f t="shared" si="16"/>
        <v>7.4935859613651807</v>
      </c>
      <c r="D174" s="15">
        <f>-$C$19*C174*N174</f>
        <v>-2.3423310492252898</v>
      </c>
      <c r="E174" s="16">
        <f t="shared" si="19"/>
        <v>7.5170286745012636</v>
      </c>
      <c r="F174" s="17">
        <f>-$C$19*E174*O174</f>
        <v>-2.3442713136082438</v>
      </c>
      <c r="G174" s="25"/>
      <c r="H174" s="20">
        <f>H173+K173*$C$15+0.5*L173*($C$15^2)</f>
        <v>7.8126784228361164</v>
      </c>
      <c r="I174" s="15">
        <f t="shared" si="14"/>
        <v>-4.0237001091366187</v>
      </c>
      <c r="J174" s="15">
        <f>-$C$9-$C$19*I174*N174</f>
        <v>-8.5522793643799258</v>
      </c>
      <c r="K174" s="16">
        <f t="shared" si="20"/>
        <v>-3.9378808406475301</v>
      </c>
      <c r="L174" s="17">
        <f>-$C$9-$C$19*K174*O174</f>
        <v>-8.5819268489088216</v>
      </c>
      <c r="M174" s="25"/>
      <c r="N174" s="2">
        <f t="shared" si="17"/>
        <v>8.5055272105046704</v>
      </c>
      <c r="O174" s="19">
        <f t="shared" si="18"/>
        <v>8.4860253127370004</v>
      </c>
    </row>
    <row r="175" spans="1:15">
      <c r="A175" s="13">
        <f t="shared" si="15"/>
        <v>1.5100000000000011</v>
      </c>
      <c r="B175" s="14">
        <f>B174+E174*$C$15+0.5*F174*($C$15)^2</f>
        <v>15.010410442843257</v>
      </c>
      <c r="C175" s="15">
        <f t="shared" si="16"/>
        <v>7.4701724914509571</v>
      </c>
      <c r="D175" s="15">
        <f>-$C$19*C175*N175</f>
        <v>-2.3405572163552897</v>
      </c>
      <c r="E175" s="16">
        <f t="shared" si="19"/>
        <v>7.4935956626870963</v>
      </c>
      <c r="F175" s="17">
        <f>-$C$19*E175*O175</f>
        <v>-2.34231712361394</v>
      </c>
      <c r="G175" s="25"/>
      <c r="H175" s="20">
        <f>H174+K174*$C$15+0.5*L174*($C$15^2)</f>
        <v>7.7728705180871955</v>
      </c>
      <c r="I175" s="15">
        <f t="shared" si="14"/>
        <v>-4.1090752197686449</v>
      </c>
      <c r="J175" s="15">
        <f>-$C$9-$C$19*I175*N175</f>
        <v>-8.5225430277302543</v>
      </c>
      <c r="K175" s="16">
        <f t="shared" si="20"/>
        <v>-4.0235518717139742</v>
      </c>
      <c r="L175" s="17">
        <f>-$C$9-$C$19*K175*O175</f>
        <v>-8.5523348054670603</v>
      </c>
      <c r="M175" s="25"/>
      <c r="N175" s="2">
        <f t="shared" si="17"/>
        <v>8.5257243805876897</v>
      </c>
      <c r="O175" s="19">
        <f t="shared" si="18"/>
        <v>8.5054656321812203</v>
      </c>
    </row>
    <row r="176" spans="1:15">
      <c r="A176" s="13">
        <f t="shared" si="15"/>
        <v>1.5200000000000011</v>
      </c>
      <c r="B176" s="14">
        <f>B175+E175*$C$15+0.5*F175*($C$15)^2</f>
        <v>15.085229283613947</v>
      </c>
      <c r="C176" s="15">
        <f t="shared" si="16"/>
        <v>7.4467758671750213</v>
      </c>
      <c r="D176" s="15">
        <f>-$C$19*C176*N176</f>
        <v>-2.3389557962521863</v>
      </c>
      <c r="E176" s="16">
        <f t="shared" si="19"/>
        <v>7.4701812909872505</v>
      </c>
      <c r="F176" s="17">
        <f>-$C$19*E176*O176</f>
        <v>-2.3405423812229542</v>
      </c>
      <c r="G176" s="25"/>
      <c r="H176" s="20">
        <f>H175+K175*$C$15+0.5*L175*($C$15^2)</f>
        <v>7.7322073826297828</v>
      </c>
      <c r="I176" s="15">
        <f t="shared" si="14"/>
        <v>-4.1941522546406311</v>
      </c>
      <c r="J176" s="15">
        <f>-$C$9-$C$19*I176*N176</f>
        <v>-8.4926598649762592</v>
      </c>
      <c r="K176" s="16">
        <f t="shared" si="20"/>
        <v>-4.1089262608799606</v>
      </c>
      <c r="L176" s="17">
        <f>-$C$9-$C$19*K176*O176</f>
        <v>-8.5225993760670136</v>
      </c>
      <c r="M176" s="25"/>
      <c r="N176" s="2">
        <f t="shared" si="17"/>
        <v>8.5466592275021345</v>
      </c>
      <c r="O176" s="19">
        <f t="shared" si="18"/>
        <v>8.5256602992123085</v>
      </c>
    </row>
    <row r="177" spans="1:15">
      <c r="A177" s="13">
        <f t="shared" si="15"/>
        <v>1.5300000000000011</v>
      </c>
      <c r="B177" s="14">
        <f>B176+E176*$C$15+0.5*F176*($C$15)^2</f>
        <v>15.159814069404757</v>
      </c>
      <c r="C177" s="15">
        <f t="shared" si="16"/>
        <v>7.4233943993447102</v>
      </c>
      <c r="D177" s="15">
        <f>-$C$19*C177*N177</f>
        <v>-2.3375198564465909</v>
      </c>
      <c r="E177" s="16">
        <f t="shared" si="19"/>
        <v>7.4467838000998752</v>
      </c>
      <c r="F177" s="17">
        <f>-$C$19*E177*O177</f>
        <v>-2.3389400755165011</v>
      </c>
      <c r="G177" s="25"/>
      <c r="H177" s="20">
        <f>H176+K176*$C$15+0.5*L176*($C$15^2)</f>
        <v>7.6906919900521791</v>
      </c>
      <c r="I177" s="15">
        <f t="shared" si="14"/>
        <v>-4.2789297284911019</v>
      </c>
      <c r="J177" s="15">
        <f>-$C$9-$C$19*I177*N177</f>
        <v>-8.4626267275290559</v>
      </c>
      <c r="K177" s="16">
        <f t="shared" si="20"/>
        <v>-4.1940025570851773</v>
      </c>
      <c r="L177" s="17">
        <f>-$C$9-$C$19*K177*O177</f>
        <v>-8.4927171405924753</v>
      </c>
      <c r="M177" s="25"/>
      <c r="N177" s="2">
        <f t="shared" si="17"/>
        <v>8.5683151219821134</v>
      </c>
      <c r="O177" s="19">
        <f t="shared" si="18"/>
        <v>8.5465926786215185</v>
      </c>
    </row>
    <row r="178" spans="1:15">
      <c r="A178" s="13">
        <f t="shared" si="15"/>
        <v>1.5400000000000011</v>
      </c>
      <c r="B178" s="14">
        <f>B177+E177*$C$15+0.5*F177*($C$15)^2</f>
        <v>15.23416496040198</v>
      </c>
      <c r="C178" s="15">
        <f t="shared" si="16"/>
        <v>7.4000264677022338</v>
      </c>
      <c r="D178" s="15">
        <f>-$C$19*C178*N178</f>
        <v>-2.3362425455485658</v>
      </c>
      <c r="E178" s="16">
        <f t="shared" si="19"/>
        <v>7.4234015004400593</v>
      </c>
      <c r="F178" s="17">
        <f>-$C$19*E178*O178</f>
        <v>-2.3375032737825321</v>
      </c>
      <c r="G178" s="25"/>
      <c r="H178" s="20">
        <f>H177+K177*$C$15+0.5*L177*($C$15^2)</f>
        <v>7.6483273286242976</v>
      </c>
      <c r="I178" s="15">
        <f t="shared" si="14"/>
        <v>-4.3634061259221442</v>
      </c>
      <c r="J178" s="15">
        <f>-$C$9-$C$19*I178*N178</f>
        <v>-8.4324407332353957</v>
      </c>
      <c r="K178" s="16">
        <f t="shared" si="20"/>
        <v>-4.2787792764257846</v>
      </c>
      <c r="L178" s="17">
        <f>-$C$9-$C$19*K178*O178</f>
        <v>-8.4626849496359284</v>
      </c>
      <c r="M178" s="25"/>
      <c r="N178" s="2">
        <f t="shared" si="17"/>
        <v>8.5906754532125404</v>
      </c>
      <c r="O178" s="19">
        <f t="shared" si="18"/>
        <v>8.568246141020138</v>
      </c>
    </row>
    <row r="179" spans="1:15">
      <c r="A179" s="13">
        <f t="shared" si="15"/>
        <v>1.5500000000000012</v>
      </c>
      <c r="B179" s="14">
        <f>B178+E178*$C$15+0.5*F178*($C$15)^2</f>
        <v>15.308282100242691</v>
      </c>
      <c r="C179" s="15">
        <f t="shared" si="16"/>
        <v>7.376670520099478</v>
      </c>
      <c r="D179" s="15">
        <f>-$C$19*C179*N179</f>
        <v>-2.3351170959911065</v>
      </c>
      <c r="E179" s="16">
        <f t="shared" si="19"/>
        <v>7.4000327713434038</v>
      </c>
      <c r="F179" s="17">
        <f>-$C$19*E179*O179</f>
        <v>-2.33622512439256</v>
      </c>
      <c r="G179" s="25"/>
      <c r="H179" s="20">
        <f>H178+K178*$C$15+0.5*L178*($C$15^2)</f>
        <v>7.6051164016125581</v>
      </c>
      <c r="I179" s="15">
        <f t="shared" si="14"/>
        <v>-4.4475799040424535</v>
      </c>
      <c r="J179" s="15">
        <f>-$C$9-$C$19*I179*N179</f>
        <v>-8.4020992619342358</v>
      </c>
      <c r="K179" s="16">
        <f t="shared" si="20"/>
        <v>-4.363254904840141</v>
      </c>
      <c r="L179" s="17">
        <f>-$C$9-$C$19*K179*O179</f>
        <v>-8.4324999202312902</v>
      </c>
      <c r="M179" s="25"/>
      <c r="N179" s="2">
        <f t="shared" si="17"/>
        <v>8.6137236410826983</v>
      </c>
      <c r="O179" s="19">
        <f t="shared" si="18"/>
        <v>8.5906040754750119</v>
      </c>
    </row>
    <row r="180" spans="1:15">
      <c r="A180" s="13">
        <f t="shared" si="15"/>
        <v>1.5600000000000012</v>
      </c>
      <c r="B180" s="14">
        <f>B179+E179*$C$15+0.5*F179*($C$15)^2</f>
        <v>15.382165616699906</v>
      </c>
      <c r="C180" s="15">
        <f t="shared" si="16"/>
        <v>7.3533250716460374</v>
      </c>
      <c r="D180" s="15">
        <f>-$C$19*C180*N180</f>
        <v>-2.3341368266359517</v>
      </c>
      <c r="E180" s="16">
        <f t="shared" si="19"/>
        <v>7.3766760602414854</v>
      </c>
      <c r="F180" s="17">
        <f>-$C$19*E180*O180</f>
        <v>-2.3350988595447695</v>
      </c>
      <c r="G180" s="25"/>
      <c r="H180" s="20">
        <f>H179+K179*$C$15+0.5*L179*($C$15^2)</f>
        <v>7.5610622275681454</v>
      </c>
      <c r="I180" s="15">
        <f t="shared" si="14"/>
        <v>-4.5314494950650728</v>
      </c>
      <c r="J180" s="15">
        <f>-$C$9-$C$19*I180*N180</f>
        <v>-8.371599950849907</v>
      </c>
      <c r="K180" s="16">
        <f t="shared" si="20"/>
        <v>-4.4474279007509683</v>
      </c>
      <c r="L180" s="17">
        <f>-$C$9-$C$19*K180*O180</f>
        <v>-8.4021594314104675</v>
      </c>
      <c r="M180" s="25"/>
      <c r="N180" s="2">
        <f t="shared" si="17"/>
        <v>8.6374431480400329</v>
      </c>
      <c r="O180" s="19">
        <f t="shared" si="18"/>
        <v>8.6136499017616224</v>
      </c>
    </row>
    <row r="181" spans="1:15">
      <c r="A181" s="13">
        <f t="shared" si="15"/>
        <v>1.5700000000000012</v>
      </c>
      <c r="B181" s="14">
        <f>B180+E180*$C$15+0.5*F180*($C$15)^2</f>
        <v>15.455815622359344</v>
      </c>
      <c r="C181" s="15">
        <f t="shared" si="16"/>
        <v>7.3299887038318863</v>
      </c>
      <c r="D181" s="15">
        <f>-$C$19*C181*N181</f>
        <v>-2.3332951452386079</v>
      </c>
      <c r="E181" s="16">
        <f t="shared" si="19"/>
        <v>7.3533298818105814</v>
      </c>
      <c r="F181" s="17">
        <f>-$C$19*E181*O181</f>
        <v>-2.334117797869494</v>
      </c>
      <c r="G181" s="25"/>
      <c r="H181" s="20">
        <f>H180+K180*$C$15+0.5*L180*($C$15^2)</f>
        <v>7.5161678405890653</v>
      </c>
      <c r="I181" s="15">
        <f t="shared" si="14"/>
        <v>-4.6150133088582361</v>
      </c>
      <c r="J181" s="15">
        <f>-$C$9-$C$19*I181*N181</f>
        <v>-8.3409406898347314</v>
      </c>
      <c r="K181" s="16">
        <f t="shared" si="20"/>
        <v>-4.5312966976622704</v>
      </c>
      <c r="L181" s="17">
        <f>-$C$9-$C$19*K181*O181</f>
        <v>-8.3716611195965367</v>
      </c>
      <c r="M181" s="25"/>
      <c r="N181" s="2">
        <f t="shared" si="17"/>
        <v>8.6618174905294385</v>
      </c>
      <c r="O181" s="19">
        <f t="shared" si="18"/>
        <v>8.6373670822174393</v>
      </c>
    </row>
    <row r="182" spans="1:15">
      <c r="A182" s="13">
        <f t="shared" si="15"/>
        <v>1.5800000000000012</v>
      </c>
      <c r="B182" s="14">
        <f>B181+E181*$C$15+0.5*F181*($C$15)^2</f>
        <v>15.529232215287555</v>
      </c>
      <c r="C182" s="15">
        <f t="shared" si="16"/>
        <v>7.3066600636261025</v>
      </c>
      <c r="D182" s="15">
        <f>-$C$19*C182*N182</f>
        <v>-2.3325855507701823</v>
      </c>
      <c r="E182" s="16">
        <f t="shared" si="19"/>
        <v>7.3299928170950412</v>
      </c>
      <c r="F182" s="17">
        <f>-$C$19*E182*O182</f>
        <v>-2.3332753468939029</v>
      </c>
      <c r="G182" s="25"/>
      <c r="H182" s="20">
        <f>H181+K181*$C$15+0.5*L181*($C$15^2)</f>
        <v>7.4704362905564627</v>
      </c>
      <c r="I182" s="15">
        <f t="shared" si="14"/>
        <v>-4.6982697354478908</v>
      </c>
      <c r="J182" s="15">
        <f>-$C$9-$C$19*I182*N182</f>
        <v>-8.3101196164738678</v>
      </c>
      <c r="K182" s="16">
        <f t="shared" si="20"/>
        <v>-4.614859706709427</v>
      </c>
      <c r="L182" s="17">
        <f>-$C$9-$C$19*K182*O182</f>
        <v>-8.3410028738464028</v>
      </c>
      <c r="M182" s="25"/>
      <c r="N182" s="2">
        <f t="shared" si="17"/>
        <v>8.6868302500057055</v>
      </c>
      <c r="O182" s="19">
        <f t="shared" si="18"/>
        <v>8.6617391331807685</v>
      </c>
    </row>
    <row r="183" spans="1:15">
      <c r="A183" s="13">
        <f t="shared" si="15"/>
        <v>1.5900000000000012</v>
      </c>
      <c r="B183" s="14">
        <f>B182+E182*$C$15+0.5*F182*($C$15)^2</f>
        <v>15.60241547969116</v>
      </c>
      <c r="C183" s="15">
        <f t="shared" si="16"/>
        <v>7.2833378625530862</v>
      </c>
      <c r="D183" s="15">
        <f>-$C$19*C183*N183</f>
        <v>-2.3320016355943523</v>
      </c>
      <c r="E183" s="16">
        <f t="shared" si="19"/>
        <v>7.306663512606721</v>
      </c>
      <c r="F183" s="17">
        <f>-$C$19*E183*O183</f>
        <v>-2.3325650053635143</v>
      </c>
      <c r="G183" s="25"/>
      <c r="H183" s="20">
        <f>H182+K182*$C$15+0.5*L182*($C$15^2)</f>
        <v>7.4238706433456763</v>
      </c>
      <c r="I183" s="15">
        <f t="shared" si="14"/>
        <v>-4.7812171474705858</v>
      </c>
      <c r="J183" s="15">
        <f>-$C$9-$C$19*I183*N183</f>
        <v>-8.2791351110650329</v>
      </c>
      <c r="K183" s="16">
        <f t="shared" si="20"/>
        <v>-4.6981153191610288</v>
      </c>
      <c r="L183" s="17">
        <f>-$C$9-$C$19*K183*O183</f>
        <v>-8.3101828309556787</v>
      </c>
      <c r="M183" s="25"/>
      <c r="N183" s="2">
        <f t="shared" si="17"/>
        <v>8.7124650835091515</v>
      </c>
      <c r="O183" s="19">
        <f t="shared" si="18"/>
        <v>8.6867496360027499</v>
      </c>
    </row>
    <row r="184" spans="1:15">
      <c r="A184" s="13">
        <f t="shared" si="15"/>
        <v>1.6000000000000012</v>
      </c>
      <c r="B184" s="14">
        <f>B183+E183*$C$15+0.5*F183*($C$15)^2</f>
        <v>15.67536548656696</v>
      </c>
      <c r="C184" s="15">
        <f t="shared" si="16"/>
        <v>7.2600208757477436</v>
      </c>
      <c r="D184" s="15">
        <f>-$C$19*C184*N184</f>
        <v>-2.3315370874984969</v>
      </c>
      <c r="E184" s="16">
        <f t="shared" si="19"/>
        <v>7.283340679401932</v>
      </c>
      <c r="F184" s="17">
        <f>-$C$19*E184*O184</f>
        <v>-2.3319803654188784</v>
      </c>
      <c r="G184" s="25"/>
      <c r="H184" s="20">
        <f>H183+K183*$C$15+0.5*L183*($C$15^2)</f>
        <v>7.3764739810125182</v>
      </c>
      <c r="I184" s="15">
        <f t="shared" si="14"/>
        <v>-4.8638539025755172</v>
      </c>
      <c r="J184" s="15">
        <f>-$C$9-$C$19*I184*N184</f>
        <v>-8.2479857914856023</v>
      </c>
      <c r="K184" s="16">
        <f t="shared" si="20"/>
        <v>-4.7810619088711324</v>
      </c>
      <c r="L184" s="17">
        <f>-$C$9-$C$19*K184*O184</f>
        <v>-8.2791993704384694</v>
      </c>
      <c r="M184" s="25"/>
      <c r="N184" s="2">
        <f t="shared" si="17"/>
        <v>8.7387057337967455</v>
      </c>
      <c r="O184" s="19">
        <f t="shared" si="18"/>
        <v>8.7123822476226032</v>
      </c>
    </row>
    <row r="185" spans="1:15">
      <c r="A185" s="13">
        <f t="shared" si="15"/>
        <v>1.6100000000000012</v>
      </c>
      <c r="B185" s="14">
        <f>B184+E184*$C$15+0.5*F184*($C$15)^2</f>
        <v>15.748082294342709</v>
      </c>
      <c r="C185" s="15">
        <f t="shared" si="16"/>
        <v>7.2367079409910815</v>
      </c>
      <c r="D185" s="15">
        <f>-$C$19*C185*N185</f>
        <v>-2.33118569157861</v>
      </c>
      <c r="E185" s="16">
        <f t="shared" si="19"/>
        <v>7.2600230921373452</v>
      </c>
      <c r="F185" s="17">
        <f>-$C$19*E185*O185</f>
        <v>-2.331515114626407</v>
      </c>
      <c r="G185" s="25"/>
      <c r="H185" s="20">
        <f>H184+K184*$C$15+0.5*L184*($C$15^2)</f>
        <v>7.3282494019552855</v>
      </c>
      <c r="I185" s="15">
        <f t="shared" si="14"/>
        <v>-4.9461783457746984</v>
      </c>
      <c r="J185" s="15">
        <f>-$C$9-$C$19*I185*N185</f>
        <v>-8.2166705079593392</v>
      </c>
      <c r="K185" s="16">
        <f t="shared" si="20"/>
        <v>-4.8636978346807531</v>
      </c>
      <c r="L185" s="17">
        <f>-$C$9-$C$19*K185*O185</f>
        <v>-8.248051109394547</v>
      </c>
      <c r="M185" s="25"/>
      <c r="N185" s="2">
        <f t="shared" si="17"/>
        <v>8.7655360390231642</v>
      </c>
      <c r="O185" s="19">
        <f t="shared" si="18"/>
        <v>8.7386207106983278</v>
      </c>
    </row>
    <row r="186" spans="1:15">
      <c r="A186" s="13">
        <f t="shared" si="15"/>
        <v>1.6200000000000012</v>
      </c>
      <c r="B186" s="14">
        <f>B185+E185*$C$15+0.5*F185*($C$15)^2</f>
        <v>15.820565949508351</v>
      </c>
      <c r="C186" s="15">
        <f t="shared" si="16"/>
        <v>7.2133979577276905</v>
      </c>
      <c r="D186" s="15">
        <f>-$C$19*C186*N186</f>
        <v>-2.3309413319782322</v>
      </c>
      <c r="E186" s="16">
        <f t="shared" si="19"/>
        <v>7.2367095881063204</v>
      </c>
      <c r="F186" s="17">
        <f>-$C$19*E186*O186</f>
        <v>-2.3311630378630235</v>
      </c>
      <c r="G186" s="25"/>
      <c r="H186" s="20">
        <f>H185+K185*$C$15+0.5*L185*($C$15^2)</f>
        <v>7.2792000210530086</v>
      </c>
      <c r="I186" s="15">
        <f t="shared" si="14"/>
        <v>-5.028188811740284</v>
      </c>
      <c r="J186" s="15">
        <f>-$C$9-$C$19*I186*N186</f>
        <v>-8.1851883377347985</v>
      </c>
      <c r="K186" s="16">
        <f t="shared" si="20"/>
        <v>-4.9460214427675222</v>
      </c>
      <c r="L186" s="17">
        <f>-$C$9-$C$19*K186*O186</f>
        <v>-8.2167368972761672</v>
      </c>
      <c r="M186" s="25"/>
      <c r="N186" s="2">
        <f t="shared" si="17"/>
        <v>8.7929399419682266</v>
      </c>
      <c r="O186" s="19">
        <f t="shared" si="18"/>
        <v>8.7654488632873822</v>
      </c>
    </row>
    <row r="187" spans="1:15">
      <c r="A187" s="13">
        <f t="shared" si="15"/>
        <v>1.6300000000000012</v>
      </c>
      <c r="B187" s="14">
        <f>B186+E186*$C$15+0.5*F186*($C$15)^2</f>
        <v>15.892816487237521</v>
      </c>
      <c r="C187" s="15">
        <f t="shared" si="16"/>
        <v>7.1900898860665663</v>
      </c>
      <c r="D187" s="15">
        <f>-$C$19*C187*N187</f>
        <v>-2.3307979934821916</v>
      </c>
      <c r="E187" s="16">
        <f t="shared" si="19"/>
        <v>7.2133990662571144</v>
      </c>
      <c r="F187" s="17">
        <f>-$C$19*E187*O187</f>
        <v>-2.3309180190548378</v>
      </c>
      <c r="G187" s="25"/>
      <c r="H187" s="20">
        <f>H186+K186*$C$15+0.5*L186*($C$15^2)</f>
        <v>7.229328969780469</v>
      </c>
      <c r="I187" s="15">
        <f t="shared" si="14"/>
        <v>-5.1098836270482426</v>
      </c>
      <c r="J187" s="15">
        <f>-$C$9-$C$19*I187*N187</f>
        <v>-8.1535385796870585</v>
      </c>
      <c r="K187" s="16">
        <f t="shared" si="20"/>
        <v>-5.0280310689425773</v>
      </c>
      <c r="L187" s="17">
        <f>-$C$9-$C$19*K187*O187</f>
        <v>-8.1852558105665665</v>
      </c>
      <c r="M187" s="25"/>
      <c r="N187" s="2">
        <f t="shared" si="17"/>
        <v>8.8209014988090892</v>
      </c>
      <c r="O187" s="19">
        <f t="shared" si="18"/>
        <v>8.7928506480737436</v>
      </c>
    </row>
    <row r="188" spans="1:15">
      <c r="A188" s="13">
        <f t="shared" si="15"/>
        <v>1.6400000000000012</v>
      </c>
      <c r="B188" s="14">
        <f>B187+E187*$C$15+0.5*F187*($C$15)^2</f>
        <v>15.96483393199914</v>
      </c>
      <c r="C188" s="15">
        <f t="shared" si="16"/>
        <v>7.1667827457667226</v>
      </c>
      <c r="D188" s="15">
        <f>-$C$19*C188*N188</f>
        <v>-2.330749762966426</v>
      </c>
      <c r="E188" s="16">
        <f t="shared" si="19"/>
        <v>7.1900904861944293</v>
      </c>
      <c r="F188" s="17">
        <f>-$C$19*E188*O188</f>
        <v>-2.3307740427706385</v>
      </c>
      <c r="G188" s="25"/>
      <c r="H188" s="20">
        <f>H187+K187*$C$15+0.5*L187*($C$15^2)</f>
        <v>7.1786393963005146</v>
      </c>
      <c r="I188" s="15">
        <f t="shared" si="14"/>
        <v>-5.1912611123676635</v>
      </c>
      <c r="J188" s="15">
        <f>-$C$9-$C$19*I188*N188</f>
        <v>-8.1217207488541909</v>
      </c>
      <c r="K188" s="16">
        <f t="shared" si="20"/>
        <v>-5.1097250408938457</v>
      </c>
      <c r="L188" s="17">
        <f>-$C$9-$C$19*K188*O188</f>
        <v>-8.153607147381809</v>
      </c>
      <c r="M188" s="25"/>
      <c r="N188" s="2">
        <f t="shared" si="17"/>
        <v>8.8494048874373661</v>
      </c>
      <c r="O188" s="19">
        <f t="shared" si="18"/>
        <v>8.8208101211397398</v>
      </c>
    </row>
    <row r="189" spans="1:15">
      <c r="A189" s="13">
        <f t="shared" si="15"/>
        <v>1.6500000000000012</v>
      </c>
      <c r="B189" s="14">
        <f>B188+E188*$C$15+0.5*F188*($C$15)^2</f>
        <v>16.036618298158945</v>
      </c>
      <c r="C189" s="15">
        <f t="shared" si="16"/>
        <v>7.1434756152090291</v>
      </c>
      <c r="D189" s="15">
        <f>-$C$19*C189*N189</f>
        <v>-2.3307908307056366</v>
      </c>
      <c r="E189" s="16">
        <f t="shared" si="19"/>
        <v>7.1667828671657441</v>
      </c>
      <c r="F189" s="17">
        <f>-$C$19*E189*O189</f>
        <v>-2.3307251956714881</v>
      </c>
      <c r="G189" s="25"/>
      <c r="H189" s="20">
        <f>H188+K188*$C$15+0.5*L188*($C$15^2)</f>
        <v>7.1271344655342075</v>
      </c>
      <c r="I189" s="15">
        <f t="shared" si="14"/>
        <v>-5.272319584595099</v>
      </c>
      <c r="J189" s="15">
        <f>-$C$9-$C$19*I189*N189</f>
        <v>-8.0897345709194504</v>
      </c>
      <c r="K189" s="16">
        <f t="shared" si="20"/>
        <v>-5.1911016803750254</v>
      </c>
      <c r="L189" s="17">
        <f>-$C$9-$C$19*K189*O189</f>
        <v>-8.1217904220073738</v>
      </c>
      <c r="M189" s="25"/>
      <c r="N189" s="2">
        <f t="shared" si="17"/>
        <v>8.8784344153229551</v>
      </c>
      <c r="O189" s="19">
        <f t="shared" si="18"/>
        <v>8.84931146028282</v>
      </c>
    </row>
    <row r="190" spans="1:15">
      <c r="A190" s="13">
        <f t="shared" si="15"/>
        <v>1.6600000000000013</v>
      </c>
      <c r="B190" s="14">
        <f>B189+E189*$C$15+0.5*F189*($C$15)^2</f>
        <v>16.108169590570817</v>
      </c>
      <c r="C190" s="15">
        <f t="shared" si="16"/>
        <v>7.1201676303556765</v>
      </c>
      <c r="D190" s="15">
        <f>-$C$19*C190*N190</f>
        <v>-2.3309154915409396</v>
      </c>
      <c r="E190" s="16">
        <f t="shared" si="19"/>
        <v>7.1434752870338585</v>
      </c>
      <c r="F190" s="17">
        <f>-$C$19*E190*O190</f>
        <v>-2.3307656678181612</v>
      </c>
      <c r="G190" s="25"/>
      <c r="H190" s="20">
        <f>H189+K189*$C$15+0.5*L189*($C$15^2)</f>
        <v>7.0748173592093568</v>
      </c>
      <c r="I190" s="15">
        <f t="shared" si="14"/>
        <v>-5.353057358933464</v>
      </c>
      <c r="J190" s="15">
        <f>-$C$9-$C$19*I190*N190</f>
        <v>-8.0575799766497997</v>
      </c>
      <c r="K190" s="16">
        <f t="shared" si="20"/>
        <v>-5.2721593053396596</v>
      </c>
      <c r="L190" s="17">
        <f>-$C$9-$C$19*K190*O190</f>
        <v>-8.0898053593804669</v>
      </c>
      <c r="M190" s="25"/>
      <c r="N190" s="2">
        <f t="shared" si="17"/>
        <v>8.9079745269279087</v>
      </c>
      <c r="O190" s="19">
        <f t="shared" si="18"/>
        <v>8.8783389728790496</v>
      </c>
    </row>
    <row r="191" spans="1:15">
      <c r="A191" s="13">
        <f t="shared" si="15"/>
        <v>1.6700000000000013</v>
      </c>
      <c r="B191" s="14">
        <f>B190+E190*$C$15+0.5*F190*($C$15)^2</f>
        <v>16.179487805157766</v>
      </c>
      <c r="C191" s="15">
        <f t="shared" si="16"/>
        <v>7.0968579836986772</v>
      </c>
      <c r="D191" s="15">
        <f>-$C$19*C191*N191</f>
        <v>-2.331118145910053</v>
      </c>
      <c r="E191" s="16">
        <f t="shared" si="19"/>
        <v>7.1201668812370631</v>
      </c>
      <c r="F191" s="17">
        <f>-$C$19*E191*O191</f>
        <v>-2.3308897538385902</v>
      </c>
      <c r="G191" s="25"/>
      <c r="H191" s="20">
        <f>H190+K190*$C$15+0.5*L190*($C$15^2)</f>
        <v>7.0216912758879912</v>
      </c>
      <c r="I191" s="15">
        <f t="shared" si="14"/>
        <v>-5.4334727509150973</v>
      </c>
      <c r="J191" s="15">
        <f>-$C$9-$C$19*I191*N191</f>
        <v>-8.0252570963009742</v>
      </c>
      <c r="K191" s="16">
        <f t="shared" si="20"/>
        <v>-5.3528962320198108</v>
      </c>
      <c r="L191" s="17">
        <f>-$C$9-$C$19*K191*O191</f>
        <v>-8.0576518895286888</v>
      </c>
      <c r="M191" s="25"/>
      <c r="N191" s="2">
        <f t="shared" si="17"/>
        <v>8.9380098106751102</v>
      </c>
      <c r="O191" s="19">
        <f t="shared" si="18"/>
        <v>8.9078771032966664</v>
      </c>
    </row>
    <row r="192" spans="1:15">
      <c r="A192" s="13">
        <f t="shared" si="15"/>
        <v>1.6800000000000013</v>
      </c>
      <c r="B192" s="14">
        <f>B191+E191*$C$15+0.5*F191*($C$15)^2</f>
        <v>16.250572929482445</v>
      </c>
      <c r="C192" s="15">
        <f t="shared" si="16"/>
        <v>7.0735459231987408</v>
      </c>
      <c r="D192" s="15">
        <f>-$C$19*C192*N192</f>
        <v>-2.3313933007429091</v>
      </c>
      <c r="E192" s="16">
        <f t="shared" si="19"/>
        <v>7.0968568417383198</v>
      </c>
      <c r="F192" s="17">
        <f>-$C$19*E192*O192</f>
        <v>-2.3310918539578638</v>
      </c>
      <c r="G192" s="25"/>
      <c r="H192" s="20">
        <f>H191+K191*$C$15+0.5*L191*($C$15^2)</f>
        <v>6.9677594309733166</v>
      </c>
      <c r="I192" s="15">
        <f t="shared" si="14"/>
        <v>-5.5135640783687112</v>
      </c>
      <c r="J192" s="15">
        <f>-$C$9-$C$19*I192*N192</f>
        <v>-7.9927662539988571</v>
      </c>
      <c r="K192" s="16">
        <f t="shared" si="20"/>
        <v>-5.433310776948959</v>
      </c>
      <c r="L192" s="17">
        <f>-$C$9-$C$19*K192*O192</f>
        <v>-8.025330141975239</v>
      </c>
      <c r="M192" s="25"/>
      <c r="N192" s="2">
        <f t="shared" si="17"/>
        <v>8.9685250054777317</v>
      </c>
      <c r="O192" s="19">
        <f t="shared" si="18"/>
        <v>8.9379104398644387</v>
      </c>
    </row>
    <row r="193" spans="1:15">
      <c r="A193" s="13">
        <f t="shared" si="15"/>
        <v>1.6900000000000013</v>
      </c>
      <c r="B193" s="14">
        <f>B192+E192*$C$15+0.5*F192*($C$15)^2</f>
        <v>16.321424943307132</v>
      </c>
      <c r="C193" s="15">
        <f t="shared" si="16"/>
        <v>7.0502307512158788</v>
      </c>
      <c r="D193" s="15">
        <f>-$C$19*C193*N193</f>
        <v>-2.331735570225844</v>
      </c>
      <c r="E193" s="16">
        <f t="shared" si="19"/>
        <v>7.0735444159648155</v>
      </c>
      <c r="F193" s="17">
        <f>-$C$19*E193*O193</f>
        <v>-2.3313664748936538</v>
      </c>
      <c r="G193" s="25"/>
      <c r="H193" s="20">
        <f>H192+K192*$C$15+0.5*L192*($C$15^2)</f>
        <v>6.9130250566967275</v>
      </c>
      <c r="I193" s="15">
        <f t="shared" si="14"/>
        <v>-5.5933296633300342</v>
      </c>
      <c r="J193" s="15">
        <f>-$C$9-$C$19*I193*N193</f>
        <v>-7.9601079621065258</v>
      </c>
      <c r="K193" s="16">
        <f t="shared" si="20"/>
        <v>-5.5134012589288295</v>
      </c>
      <c r="L193" s="17">
        <f>-$C$9-$C$19*K193*O193</f>
        <v>-7.9928404401204416</v>
      </c>
      <c r="M193" s="25"/>
      <c r="N193" s="2">
        <f t="shared" si="17"/>
        <v>8.9995050068366371</v>
      </c>
      <c r="O193" s="19">
        <f t="shared" si="18"/>
        <v>8.9684237214008249</v>
      </c>
    </row>
    <row r="194" spans="1:15">
      <c r="A194" s="13">
        <f t="shared" si="15"/>
        <v>1.7000000000000013</v>
      </c>
      <c r="B194" s="14">
        <f>B193+E193*$C$15+0.5*F193*($C$15)^2</f>
        <v>16.392043819143037</v>
      </c>
      <c r="C194" s="15">
        <f t="shared" si="16"/>
        <v>7.0269118234330161</v>
      </c>
      <c r="D194" s="15">
        <f>-$C$19*C194*N194</f>
        <v>-2.332139676437825</v>
      </c>
      <c r="E194" s="16">
        <f t="shared" si="19"/>
        <v>7.0502289057392185</v>
      </c>
      <c r="F194" s="17">
        <f>-$C$19*E194*O194</f>
        <v>-2.3317082306202512</v>
      </c>
      <c r="G194" s="25"/>
      <c r="H194" s="20">
        <f>H193+K193*$C$15+0.5*L193*($C$15^2)</f>
        <v>6.857491402085433</v>
      </c>
      <c r="I194" s="15">
        <f t="shared" si="14"/>
        <v>-5.6727678338960539</v>
      </c>
      <c r="J194" s="15">
        <f>-$C$9-$C$19*I194*N194</f>
        <v>-7.9272829155858338</v>
      </c>
      <c r="K194" s="16">
        <f t="shared" si="20"/>
        <v>-5.5931660009399646</v>
      </c>
      <c r="L194" s="17">
        <f>-$C$9-$C$19*K194*O194</f>
        <v>-7.960183295608946</v>
      </c>
      <c r="M194" s="25"/>
      <c r="N194" s="2">
        <f t="shared" si="17"/>
        <v>9.030934872513944</v>
      </c>
      <c r="O194" s="19">
        <f t="shared" si="18"/>
        <v>8.9994018433111194</v>
      </c>
    </row>
    <row r="195" spans="1:15">
      <c r="A195" s="13">
        <f t="shared" si="15"/>
        <v>1.7100000000000013</v>
      </c>
      <c r="B195" s="14">
        <f>B194+E194*$C$15+0.5*F194*($C$15)^2</f>
        <v>16.462429522788899</v>
      </c>
      <c r="C195" s="15">
        <f t="shared" si="16"/>
        <v>7.003588547773882</v>
      </c>
      <c r="D195" s="15">
        <f>-$C$19*C195*N195</f>
        <v>-2.332600449862356</v>
      </c>
      <c r="E195" s="16">
        <f t="shared" si="19"/>
        <v>7.0269096662039283</v>
      </c>
      <c r="F195" s="17">
        <f>-$C$19*E195*O195</f>
        <v>-2.3321118430046268</v>
      </c>
      <c r="G195" s="25"/>
      <c r="H195" s="20">
        <f>H194+K194*$C$15+0.5*L194*($C$15^2)</f>
        <v>6.801161732911253</v>
      </c>
      <c r="I195" s="15">
        <f t="shared" si="14"/>
        <v>-5.7518769260228533</v>
      </c>
      <c r="J195" s="15">
        <f>-$C$9-$C$19*I195*N195</f>
        <v>-7.8942919863619911</v>
      </c>
      <c r="K195" s="16">
        <f t="shared" si="20"/>
        <v>-5.6726033319959388</v>
      </c>
      <c r="L195" s="17">
        <f>-$C$9-$C$19*K195*O195</f>
        <v>-7.9273594026914722</v>
      </c>
      <c r="M195" s="25"/>
      <c r="N195" s="2">
        <f t="shared" si="17"/>
        <v>9.062799827791828</v>
      </c>
      <c r="O195" s="19">
        <f t="shared" si="18"/>
        <v>9.0308298632607205</v>
      </c>
    </row>
    <row r="196" spans="1:15">
      <c r="A196" s="13">
        <f t="shared" si="15"/>
        <v>1.7200000000000013</v>
      </c>
      <c r="B196" s="14">
        <f>B195+E195*$C$15+0.5*F195*($C$15)^2</f>
        <v>16.532582013858786</v>
      </c>
      <c r="C196" s="15">
        <f t="shared" si="16"/>
        <v>6.980260383316411</v>
      </c>
      <c r="D196" s="15">
        <f>-$C$19*C196*N196</f>
        <v>-2.333112829778913</v>
      </c>
      <c r="E196" s="16">
        <f t="shared" si="19"/>
        <v>7.0035861047395933</v>
      </c>
      <c r="F196" s="17">
        <f>-$C$19*E196*O196</f>
        <v>-2.3325721423182029</v>
      </c>
      <c r="G196" s="25"/>
      <c r="H196" s="20">
        <f>H195+K195*$C$15+0.5*L195*($C$15^2)</f>
        <v>6.7440393316211589</v>
      </c>
      <c r="I196" s="15">
        <f t="shared" si="14"/>
        <v>-5.8306552852671016</v>
      </c>
      <c r="J196" s="15">
        <f>-$C$9-$C$19*I196*N196</f>
        <v>-7.8611362176991362</v>
      </c>
      <c r="K196" s="16">
        <f t="shared" si="20"/>
        <v>-5.7517115889412063</v>
      </c>
      <c r="L196" s="17">
        <f>-$C$9-$C$19*K196*O196</f>
        <v>-7.8943696325895516</v>
      </c>
      <c r="M196" s="25"/>
      <c r="N196" s="2">
        <f t="shared" si="17"/>
        <v>9.0950852703264822</v>
      </c>
      <c r="O196" s="19">
        <f t="shared" si="18"/>
        <v>9.0626930064336886</v>
      </c>
    </row>
    <row r="197" spans="1:15">
      <c r="A197" s="13">
        <f t="shared" si="15"/>
        <v>1.7300000000000013</v>
      </c>
      <c r="B197" s="14">
        <f>B196+E196*$C$15+0.5*F196*($C$15)^2</f>
        <v>16.602501246299067</v>
      </c>
      <c r="C197" s="15">
        <f t="shared" si="16"/>
        <v>6.9569268392028265</v>
      </c>
      <c r="D197" s="15">
        <f>-$C$19*C197*N197</f>
        <v>-2.3336718645379175</v>
      </c>
      <c r="E197" s="16">
        <f t="shared" si="19"/>
        <v>6.9802576798791076</v>
      </c>
      <c r="F197" s="17">
        <f>-$C$19*E197*O197</f>
        <v>-2.3330840676281528</v>
      </c>
      <c r="G197" s="25"/>
      <c r="H197" s="20">
        <f>H196+K196*$C$15+0.5*L196*($C$15^2)</f>
        <v>6.6861274972501175</v>
      </c>
      <c r="I197" s="15">
        <f t="shared" si="14"/>
        <v>-5.9091012684713622</v>
      </c>
      <c r="J197" s="15">
        <f>-$C$9-$C$19*I197*N197</f>
        <v>-7.8278168185944192</v>
      </c>
      <c r="K197" s="16">
        <f t="shared" si="20"/>
        <v>-5.8304891181926495</v>
      </c>
      <c r="L197" s="17">
        <f>-$C$9-$C$19*K197*O197</f>
        <v>-7.8612150278712667</v>
      </c>
      <c r="M197" s="25"/>
      <c r="N197" s="2">
        <f t="shared" si="17"/>
        <v>9.1277767746078506</v>
      </c>
      <c r="O197" s="19">
        <f t="shared" si="18"/>
        <v>9.094976670386469</v>
      </c>
    </row>
    <row r="198" spans="1:15">
      <c r="A198" s="13">
        <f t="shared" si="15"/>
        <v>1.7400000000000013</v>
      </c>
      <c r="B198" s="14">
        <f>B197+E197*$C$15+0.5*F197*($C$15)^2</f>
        <v>16.672187168894474</v>
      </c>
      <c r="C198" s="15">
        <f t="shared" si="16"/>
        <v>6.9335874735475551</v>
      </c>
      <c r="D198" s="15">
        <f>-$C$19*C198*N198</f>
        <v>-2.3342727117233597</v>
      </c>
      <c r="E198" s="16">
        <f t="shared" si="19"/>
        <v>6.9569239002182774</v>
      </c>
      <c r="F198" s="17">
        <f>-$C$19*E198*O198</f>
        <v>-2.3336426670722537</v>
      </c>
      <c r="G198" s="25"/>
      <c r="H198" s="20">
        <f>H197+K197*$C$15+0.5*L197*($C$15^2)</f>
        <v>6.6274295453167973</v>
      </c>
      <c r="I198" s="15">
        <f t="shared" si="14"/>
        <v>-5.9872132453934324</v>
      </c>
      <c r="J198" s="15">
        <f>-$C$9-$C$19*I198*N198</f>
        <v>-7.7943351581977147</v>
      </c>
      <c r="K198" s="16">
        <f t="shared" si="20"/>
        <v>-5.9089342774249776</v>
      </c>
      <c r="L198" s="17">
        <f>-$C$9-$C$19*K198*O198</f>
        <v>-7.8278967968455095</v>
      </c>
      <c r="M198" s="25"/>
      <c r="N198" s="2">
        <f t="shared" si="17"/>
        <v>9.1608600960362949</v>
      </c>
      <c r="O198" s="19">
        <f t="shared" si="18"/>
        <v>9.1276664295073857</v>
      </c>
    </row>
    <row r="199" spans="1:15">
      <c r="A199" s="13">
        <f t="shared" si="15"/>
        <v>1.7500000000000013</v>
      </c>
      <c r="B199" s="14">
        <f>B198+E198*$C$15+0.5*F198*($C$15)^2</f>
        <v>16.741639725763303</v>
      </c>
      <c r="C199" s="15">
        <f t="shared" si="16"/>
        <v>6.9102418923440858</v>
      </c>
      <c r="D199" s="15">
        <f>-$C$19*C199*N199</f>
        <v>-2.3349106382073277</v>
      </c>
      <c r="E199" s="16">
        <f t="shared" si="19"/>
        <v>6.9335843233242995</v>
      </c>
      <c r="F199" s="17">
        <f>-$C$19*E199*O199</f>
        <v>-2.3342430980214059</v>
      </c>
      <c r="G199" s="25"/>
      <c r="H199" s="20">
        <f>H198+K198*$C$15+0.5*L198*($C$15^2)</f>
        <v>6.5679488077027051</v>
      </c>
      <c r="I199" s="15">
        <f t="shared" si="14"/>
        <v>-6.0649896002800121</v>
      </c>
      <c r="J199" s="15">
        <f>-$C$9-$C$19*I199*N199</f>
        <v>-7.7606927602635842</v>
      </c>
      <c r="K199" s="16">
        <f t="shared" si="20"/>
        <v>-5.9870454372001936</v>
      </c>
      <c r="L199" s="17">
        <f>-$C$9-$C$19*K199*O199</f>
        <v>-7.7944163079818587</v>
      </c>
      <c r="M199" s="25"/>
      <c r="N199" s="2">
        <f t="shared" si="17"/>
        <v>9.1943211746279498</v>
      </c>
      <c r="O199" s="19">
        <f t="shared" si="18"/>
        <v>9.1607480390931038</v>
      </c>
    </row>
    <row r="200" spans="1:15">
      <c r="A200" s="13">
        <f t="shared" si="15"/>
        <v>1.7600000000000013</v>
      </c>
      <c r="B200" s="14">
        <f>B199+E199*$C$15+0.5*F199*($C$15)^2</f>
        <v>16.810858856841644</v>
      </c>
      <c r="C200" s="15">
        <f t="shared" si="16"/>
        <v>6.8868897483718152</v>
      </c>
      <c r="D200" s="15">
        <f>-$C$19*C200*N200</f>
        <v>-2.3355810201007032</v>
      </c>
      <c r="E200" s="16">
        <f t="shared" si="19"/>
        <v>6.910238554643156</v>
      </c>
      <c r="F200" s="17">
        <f>-$C$19*E200*O200</f>
        <v>-2.3348806271340541</v>
      </c>
      <c r="G200" s="25"/>
      <c r="H200" s="20">
        <f>H199+K199*$C$15+0.5*L199*($C$15^2)</f>
        <v>6.5076886325153041</v>
      </c>
      <c r="I200" s="15">
        <f t="shared" si="14"/>
        <v>-6.1424287333850476</v>
      </c>
      <c r="J200" s="15">
        <f>-$C$9-$C$19*I200*N200</f>
        <v>-7.7268912976417248</v>
      </c>
      <c r="K200" s="16">
        <f t="shared" si="20"/>
        <v>-6.0648209825414208</v>
      </c>
      <c r="L200" s="17">
        <f>-$C$9-$C$19*K200*O200</f>
        <v>-7.7607750843627228</v>
      </c>
      <c r="M200" s="25"/>
      <c r="N200" s="2">
        <f t="shared" si="17"/>
        <v>9.228146138360783</v>
      </c>
      <c r="O200" s="19">
        <f t="shared" si="18"/>
        <v>9.1942074390537556</v>
      </c>
    </row>
    <row r="201" spans="1:15">
      <c r="A201" s="13">
        <f t="shared" si="15"/>
        <v>1.7700000000000014</v>
      </c>
      <c r="B201" s="14">
        <f>B200+E200*$C$15+0.5*F200*($C$15)^2</f>
        <v>16.879844498356722</v>
      </c>
      <c r="C201" s="15">
        <f t="shared" si="16"/>
        <v>6.8635307401039141</v>
      </c>
      <c r="D201" s="15">
        <f>-$C$19*C201*N201</f>
        <v>-2.3362793426044086</v>
      </c>
      <c r="E201" s="16">
        <f t="shared" si="19"/>
        <v>6.8868862464069824</v>
      </c>
      <c r="F201" s="17">
        <f>-$C$19*E201*O201</f>
        <v>-2.3355506303068041</v>
      </c>
      <c r="G201" s="25"/>
      <c r="H201" s="20">
        <f>H200+K200*$C$15+0.5*L200*($C$15^2)</f>
        <v>6.4466523839356711</v>
      </c>
      <c r="I201" s="15">
        <f t="shared" si="14"/>
        <v>-6.2195290624331827</v>
      </c>
      <c r="J201" s="15">
        <f>-$C$9-$C$19*I201*N201</f>
        <v>-7.6929325868116658</v>
      </c>
      <c r="K201" s="16">
        <f t="shared" si="20"/>
        <v>-6.1422593144514428</v>
      </c>
      <c r="L201" s="17">
        <f>-$C$9-$C$19*K201*O201</f>
        <v>-7.7269747981739574</v>
      </c>
      <c r="M201" s="25"/>
      <c r="N201" s="2">
        <f t="shared" si="17"/>
        <v>9.2623213061738667</v>
      </c>
      <c r="O201" s="19">
        <f t="shared" si="18"/>
        <v>9.2280307572588391</v>
      </c>
    </row>
    <row r="202" spans="1:15">
      <c r="A202" s="13">
        <f t="shared" si="15"/>
        <v>1.7800000000000014</v>
      </c>
      <c r="B202" s="14">
        <f>B201+E201*$C$15+0.5*F201*($C$15)^2</f>
        <v>16.948596583289273</v>
      </c>
      <c r="C202" s="15">
        <f t="shared" si="16"/>
        <v>6.8401646106171698</v>
      </c>
      <c r="D202" s="15">
        <f>-$C$19*C202*N202</f>
        <v>-2.337001199765532</v>
      </c>
      <c r="E202" s="16">
        <f t="shared" si="19"/>
        <v>6.863527096542426</v>
      </c>
      <c r="F202" s="17">
        <f>-$C$19*E202*O202</f>
        <v>-2.3362485925255796</v>
      </c>
      <c r="G202" s="25"/>
      <c r="H202" s="20">
        <f>H201+K201*$C$15+0.5*L201*($C$15^2)</f>
        <v>6.3848434420512481</v>
      </c>
      <c r="I202" s="15">
        <f t="shared" si="14"/>
        <v>-6.2962890240287681</v>
      </c>
      <c r="J202" s="15">
        <f>-$C$9-$C$19*I202*N202</f>
        <v>-7.6588185824671058</v>
      </c>
      <c r="K202" s="16">
        <f t="shared" si="20"/>
        <v>-6.2193588513763709</v>
      </c>
      <c r="L202" s="17">
        <f>-$C$9-$C$19*K202*O202</f>
        <v>-7.6930172652397371</v>
      </c>
      <c r="M202" s="25"/>
      <c r="N202" s="2">
        <f t="shared" si="17"/>
        <v>9.2968331906324249</v>
      </c>
      <c r="O202" s="19">
        <f t="shared" si="18"/>
        <v>9.2622043125362836</v>
      </c>
    </row>
    <row r="203" spans="1:15">
      <c r="A203" s="13">
        <f t="shared" si="15"/>
        <v>1.7900000000000014</v>
      </c>
      <c r="B203" s="14">
        <f>B202+E202*$C$15+0.5*F202*($C$15)^2</f>
        <v>17.017115041825068</v>
      </c>
      <c r="C203" s="15">
        <f t="shared" si="16"/>
        <v>6.8167911465047535</v>
      </c>
      <c r="D203" s="15">
        <f>-$C$19*C203*N203</f>
        <v>-2.3377422941427413</v>
      </c>
      <c r="E203" s="16">
        <f t="shared" si="19"/>
        <v>6.8401608475809708</v>
      </c>
      <c r="F203" s="17">
        <f>-$C$19*E203*O203</f>
        <v>-2.3369701076216876</v>
      </c>
      <c r="G203" s="25"/>
      <c r="H203" s="20">
        <f>H202+K202*$C$15+0.5*L202*($C$15^2)</f>
        <v>6.3222652026742221</v>
      </c>
      <c r="I203" s="15">
        <f t="shared" si="14"/>
        <v>-6.3727070750109762</v>
      </c>
      <c r="J203" s="15">
        <f>-$C$9-$C$19*I203*N203</f>
        <v>-7.6245513721548415</v>
      </c>
      <c r="K203" s="16">
        <f t="shared" si="20"/>
        <v>-6.2961180306149052</v>
      </c>
      <c r="L203" s="17">
        <f>-$C$9-$C$19*K203*O203</f>
        <v>-7.6589044396070705</v>
      </c>
      <c r="M203" s="25"/>
      <c r="N203" s="2">
        <f t="shared" si="17"/>
        <v>9.3316685002715634</v>
      </c>
      <c r="O203" s="19">
        <f t="shared" si="18"/>
        <v>9.2967146173373383</v>
      </c>
    </row>
    <row r="204" spans="1:15">
      <c r="A204" s="13">
        <f t="shared" si="15"/>
        <v>1.8000000000000014</v>
      </c>
      <c r="B204" s="14">
        <f>B203+E203*$C$15+0.5*F203*($C$15)^2</f>
        <v>17.085399801795496</v>
      </c>
      <c r="C204" s="15">
        <f t="shared" si="16"/>
        <v>6.7934101767927775</v>
      </c>
      <c r="D204" s="15">
        <f>-$C$19*C204*N204</f>
        <v>-2.3384984363853176</v>
      </c>
      <c r="E204" s="16">
        <f t="shared" si="19"/>
        <v>6.8167872855721487</v>
      </c>
      <c r="F204" s="17">
        <f>-$C$19*E204*O204</f>
        <v>-2.3377108779371651</v>
      </c>
      <c r="G204" s="25"/>
      <c r="H204" s="20">
        <f>H203+K203*$C$15+0.5*L203*($C$15^2)</f>
        <v>6.2589210771460921</v>
      </c>
      <c r="I204" s="15">
        <f t="shared" si="14"/>
        <v>-6.4487816937555635</v>
      </c>
      <c r="J204" s="15">
        <f>-$C$9-$C$19*I204*N204</f>
        <v>-7.5901331709728659</v>
      </c>
      <c r="K204" s="16">
        <f t="shared" si="20"/>
        <v>-6.3725353096737143</v>
      </c>
      <c r="L204" s="17">
        <f>-$C$9-$C$19*K204*O204</f>
        <v>-7.6246384081848948</v>
      </c>
      <c r="M204" s="25"/>
      <c r="N204" s="2">
        <f t="shared" si="17"/>
        <v>9.3668141416315382</v>
      </c>
      <c r="O204" s="19">
        <f t="shared" si="18"/>
        <v>9.3315483800801449</v>
      </c>
    </row>
    <row r="205" spans="1:15">
      <c r="A205" s="13">
        <f t="shared" si="15"/>
        <v>1.8100000000000014</v>
      </c>
      <c r="B205" s="14">
        <f>B204+E204*$C$15+0.5*F204*($C$15)^2</f>
        <v>17.153450789107321</v>
      </c>
      <c r="C205" s="15">
        <f t="shared" si="16"/>
        <v>6.7700215718614993</v>
      </c>
      <c r="D205" s="15">
        <f>-$C$19*C205*N205</f>
        <v>-2.3392655447301385</v>
      </c>
      <c r="E205" s="16">
        <f t="shared" si="19"/>
        <v>6.7934062390005368</v>
      </c>
      <c r="F205" s="17">
        <f>-$C$19*E205*O205</f>
        <v>-2.3384667139037614</v>
      </c>
      <c r="G205" s="25"/>
      <c r="H205" s="20">
        <f>H204+K204*$C$15+0.5*L204*($C$15^2)</f>
        <v>6.1948144921289456</v>
      </c>
      <c r="I205" s="15">
        <f t="shared" si="14"/>
        <v>-6.5245113814239266</v>
      </c>
      <c r="J205" s="15">
        <f>-$C$9-$C$19*I205*N205</f>
        <v>-7.5555663163318396</v>
      </c>
      <c r="K205" s="16">
        <f t="shared" si="20"/>
        <v>-6.4486091675695034</v>
      </c>
      <c r="L205" s="17">
        <f>-$C$9-$C$19*K205*O205</f>
        <v>-7.5902213854423479</v>
      </c>
      <c r="M205" s="25"/>
      <c r="N205" s="2">
        <f t="shared" si="17"/>
        <v>9.4022572209975408</v>
      </c>
      <c r="O205" s="19">
        <f t="shared" si="18"/>
        <v>9.3666925071848528</v>
      </c>
    </row>
    <row r="206" spans="1:15">
      <c r="A206" s="13">
        <f t="shared" si="15"/>
        <v>1.8200000000000014</v>
      </c>
      <c r="B206" s="14">
        <f>B205+E205*$C$15+0.5*F205*($C$15)^2</f>
        <v>17.22126792816163</v>
      </c>
      <c r="C206" s="15">
        <f t="shared" si="16"/>
        <v>6.7466252423719686</v>
      </c>
      <c r="D206" s="15">
        <f>-$C$19*C206*N206</f>
        <v>-2.3400396444209077</v>
      </c>
      <c r="E206" s="16">
        <f t="shared" si="19"/>
        <v>6.7700175777073675</v>
      </c>
      <c r="F206" s="17">
        <f>-$C$19*E206*O206</f>
        <v>-2.3392335335398835</v>
      </c>
      <c r="G206" s="25"/>
      <c r="H206" s="20">
        <f>H205+K205*$C$15+0.5*L205*($C$15^2)</f>
        <v>6.1299488893839786</v>
      </c>
      <c r="I206" s="15">
        <f t="shared" si="14"/>
        <v>-6.5998946631600788</v>
      </c>
      <c r="J206" s="15">
        <f>-$C$9-$C$19*I206*N206</f>
        <v>-7.5208532627837545</v>
      </c>
      <c r="K206" s="16">
        <f t="shared" si="20"/>
        <v>-6.5243381060783747</v>
      </c>
      <c r="L206" s="17">
        <f>-$C$9-$C$19*K206*O206</f>
        <v>-7.5556557081704057</v>
      </c>
      <c r="M206" s="25"/>
      <c r="N206" s="2">
        <f t="shared" si="17"/>
        <v>9.437985045856955</v>
      </c>
      <c r="O206" s="19">
        <f t="shared" si="18"/>
        <v>9.4021341048132836</v>
      </c>
    </row>
    <row r="207" spans="1:15">
      <c r="A207" s="13">
        <f t="shared" si="15"/>
        <v>1.8300000000000014</v>
      </c>
      <c r="B207" s="14">
        <f>B206+E206*$C$15+0.5*F206*($C$15)^2</f>
        <v>17.288851142262025</v>
      </c>
      <c r="C207" s="15">
        <f t="shared" si="16"/>
        <v>6.7232211381988662</v>
      </c>
      <c r="D207" s="15">
        <f>-$C$19*C207*N207</f>
        <v>-2.3408168670538205</v>
      </c>
      <c r="E207" s="16">
        <f t="shared" si="19"/>
        <v>6.7466212118175637</v>
      </c>
      <c r="F207" s="17">
        <f>-$C$19*E207*O207</f>
        <v>-2.3400073618697825</v>
      </c>
      <c r="G207" s="25"/>
      <c r="H207" s="20">
        <f>H206+K206*$C$15+0.5*L206*($C$15^2)</f>
        <v>6.0643277255377868</v>
      </c>
      <c r="I207" s="15">
        <f t="shared" si="14"/>
        <v>-6.674930089236252</v>
      </c>
      <c r="J207" s="15">
        <f>-$C$9-$C$19*I207*N207</f>
        <v>-7.4859965769212939</v>
      </c>
      <c r="K207" s="16">
        <f t="shared" si="20"/>
        <v>-6.5997206509331452</v>
      </c>
      <c r="L207" s="17">
        <f>-$C$9-$C$19*K207*O207</f>
        <v>-7.5209438303107161</v>
      </c>
      <c r="M207" s="25"/>
      <c r="N207" s="2">
        <f t="shared" si="17"/>
        <v>9.4739851260868857</v>
      </c>
      <c r="O207" s="19">
        <f t="shared" si="18"/>
        <v>9.4378604803260426</v>
      </c>
    </row>
    <row r="208" spans="1:15">
      <c r="A208" s="13">
        <f t="shared" si="15"/>
        <v>1.8400000000000014</v>
      </c>
      <c r="B208" s="14">
        <f>B207+E207*$C$15+0.5*F207*($C$15)^2</f>
        <v>17.35620035401211</v>
      </c>
      <c r="C208" s="15">
        <f t="shared" si="16"/>
        <v>6.6998092473702533</v>
      </c>
      <c r="D208" s="15">
        <f>-$C$19*C208*N208</f>
        <v>-2.3415934498538316</v>
      </c>
      <c r="E208" s="16">
        <f t="shared" si="19"/>
        <v>6.7232170906729456</v>
      </c>
      <c r="F208" s="17">
        <f>-$C$19*E208*O208</f>
        <v>-2.3407843302691953</v>
      </c>
      <c r="G208" s="25"/>
      <c r="H208" s="20">
        <f>H207+K207*$C$15+0.5*L207*($C$15^2)</f>
        <v>5.9979544718369393</v>
      </c>
      <c r="I208" s="15">
        <f t="shared" si="14"/>
        <v>-6.7496162361478564</v>
      </c>
      <c r="J208" s="15">
        <f>-$C$9-$C$19*I208*N208</f>
        <v>-7.4509989323510268</v>
      </c>
      <c r="K208" s="16">
        <f t="shared" si="20"/>
        <v>-6.6747553529693056</v>
      </c>
      <c r="L208" s="17">
        <f>-$C$9-$C$19*K208*O208</f>
        <v>-7.4860883178551187</v>
      </c>
      <c r="M208" s="25"/>
      <c r="N208" s="2">
        <f t="shared" si="17"/>
        <v>9.5102451748847532</v>
      </c>
      <c r="O208" s="19">
        <f t="shared" si="18"/>
        <v>9.4738591434699497</v>
      </c>
    </row>
    <row r="209" spans="1:15">
      <c r="A209" s="13">
        <f t="shared" si="15"/>
        <v>1.8500000000000014</v>
      </c>
      <c r="B209" s="14">
        <f>B208+E208*$C$15+0.5*F208*($C$15)^2</f>
        <v>17.423315485702329</v>
      </c>
      <c r="C209" s="15">
        <f t="shared" si="16"/>
        <v>6.676389595014915</v>
      </c>
      <c r="D209" s="15">
        <f>-$C$19*C209*N209</f>
        <v>-2.3423657348855822</v>
      </c>
      <c r="E209" s="16">
        <f t="shared" si="19"/>
        <v>6.6998052017723309</v>
      </c>
      <c r="F209" s="17">
        <f>-$C$19*E209*O209</f>
        <v>-2.3415606757415959</v>
      </c>
      <c r="G209" s="25"/>
      <c r="H209" s="20">
        <f>H208+K208*$C$15+0.5*L208*($C$15^2)</f>
        <v>5.9308326138913543</v>
      </c>
      <c r="I209" s="15">
        <f t="shared" si="14"/>
        <v>-6.8239517076585257</v>
      </c>
      <c r="J209" s="15">
        <f>-$C$9-$C$19*I209*N209</f>
        <v>-7.4158631047432788</v>
      </c>
      <c r="K209" s="16">
        <f t="shared" si="20"/>
        <v>-6.7494407892203361</v>
      </c>
      <c r="L209" s="17">
        <f>-$C$9-$C$19*K209*O209</f>
        <v>-7.4510918438189968</v>
      </c>
      <c r="M209" s="25"/>
      <c r="N209" s="2">
        <f t="shared" si="17"/>
        <v>9.5467531094544977</v>
      </c>
      <c r="O209" s="19">
        <f t="shared" si="18"/>
        <v>9.5101178073085304</v>
      </c>
    </row>
    <row r="210" spans="1:15">
      <c r="A210" s="13">
        <f t="shared" si="15"/>
        <v>1.8600000000000014</v>
      </c>
      <c r="B210" s="14">
        <f>B209+E209*$C$15+0.5*F209*($C$15)^2</f>
        <v>17.490196459686263</v>
      </c>
      <c r="C210" s="15">
        <f t="shared" si="16"/>
        <v>6.652962242317904</v>
      </c>
      <c r="D210" s="15">
        <f>-$C$19*C210*N210</f>
        <v>-2.3431301682029577</v>
      </c>
      <c r="E210" s="16">
        <f t="shared" si="19"/>
        <v>6.6763855697191952</v>
      </c>
      <c r="F210" s="17">
        <f>-$C$19*E210*O210</f>
        <v>-2.3423327401291041</v>
      </c>
      <c r="G210" s="25"/>
      <c r="H210" s="20">
        <f>H209+K209*$C$15+0.5*L209*($C$15^2)</f>
        <v>5.8629656514069595</v>
      </c>
      <c r="I210" s="15">
        <f t="shared" si="14"/>
        <v>-6.897935135796061</v>
      </c>
      <c r="J210" s="15">
        <f>-$C$9-$C$19*I210*N210</f>
        <v>-7.3805919669612043</v>
      </c>
      <c r="K210" s="16">
        <f t="shared" si="20"/>
        <v>-6.8237755639631477</v>
      </c>
      <c r="L210" s="17">
        <f>-$C$9-$C$19*K210*O210</f>
        <v>-7.4159571832913063</v>
      </c>
      <c r="M210" s="25"/>
      <c r="N210" s="2">
        <f t="shared" si="17"/>
        <v>9.5834970514607818</v>
      </c>
      <c r="O210" s="19">
        <f t="shared" si="18"/>
        <v>9.5466243889081177</v>
      </c>
    </row>
    <row r="211" spans="1:15">
      <c r="A211" s="13">
        <f t="shared" si="15"/>
        <v>1.8700000000000014</v>
      </c>
      <c r="B211" s="14">
        <f>B210+E210*$C$15+0.5*F210*($C$15)^2</f>
        <v>17.556843198746449</v>
      </c>
      <c r="C211" s="15">
        <f t="shared" si="16"/>
        <v>6.6295272854849143</v>
      </c>
      <c r="D211" s="15">
        <f>-$C$19*C211*N211</f>
        <v>-2.3438832989411491</v>
      </c>
      <c r="E211" s="16">
        <f t="shared" si="19"/>
        <v>6.652958255177535</v>
      </c>
      <c r="F211" s="17">
        <f>-$C$19*E211*O211</f>
        <v>-2.3430969692620391</v>
      </c>
      <c r="G211" s="25"/>
      <c r="H211" s="20">
        <f>H210+K210*$C$15+0.5*L210*($C$15^2)</f>
        <v>5.7943570979081631</v>
      </c>
      <c r="I211" s="15">
        <f t="shared" si="14"/>
        <v>-6.9715651818000479</v>
      </c>
      <c r="J211" s="15">
        <f>-$C$9-$C$19*I211*N211</f>
        <v>-7.3451884842713149</v>
      </c>
      <c r="K211" s="16">
        <f t="shared" si="20"/>
        <v>-6.8977583097144102</v>
      </c>
      <c r="L211" s="17">
        <f>-$C$9-$C$19*K211*O211</f>
        <v>-7.3806872085637956</v>
      </c>
      <c r="M211" s="25"/>
      <c r="N211" s="2">
        <f t="shared" si="17"/>
        <v>9.620465327263318</v>
      </c>
      <c r="O211" s="19">
        <f t="shared" si="18"/>
        <v>9.5833670097919708</v>
      </c>
    </row>
    <row r="212" spans="1:15">
      <c r="A212" s="13">
        <f t="shared" si="15"/>
        <v>1.8800000000000014</v>
      </c>
      <c r="B212" s="14">
        <f>B211+E211*$C$15+0.5*F211*($C$15)^2</f>
        <v>17.623255626449762</v>
      </c>
      <c r="C212" s="15">
        <f t="shared" si="16"/>
        <v>6.6060848547160091</v>
      </c>
      <c r="D212" s="15">
        <f>-$C$19*C212*N212</f>
        <v>-2.3446217783549934</v>
      </c>
      <c r="E212" s="16">
        <f t="shared" si="19"/>
        <v>6.629523353836519</v>
      </c>
      <c r="F212" s="17">
        <f>-$C$19*E212*O212</f>
        <v>-2.3438499120509868</v>
      </c>
      <c r="G212" s="25"/>
      <c r="H212" s="20">
        <f>H211+K211*$C$15+0.5*L211*($C$15^2)</f>
        <v>5.7250104804505906</v>
      </c>
      <c r="I212" s="15">
        <f t="shared" si="14"/>
        <v>-7.0448405370220026</v>
      </c>
      <c r="J212" s="15">
        <f>-$C$9-$C$19*I212*N212</f>
        <v>-7.3096557096374219</v>
      </c>
      <c r="K212" s="16">
        <f t="shared" si="20"/>
        <v>-6.9713876881785861</v>
      </c>
      <c r="L212" s="17">
        <f>-$C$9-$C$19*K212*O212</f>
        <v>-7.3452848843416803</v>
      </c>
      <c r="M212" s="25"/>
      <c r="N212" s="2">
        <f t="shared" si="17"/>
        <v>9.6576464679432483</v>
      </c>
      <c r="O212" s="19">
        <f t="shared" si="18"/>
        <v>9.6203339961745495</v>
      </c>
    </row>
    <row r="213" spans="1:15">
      <c r="A213" s="13">
        <f t="shared" si="15"/>
        <v>1.8900000000000015</v>
      </c>
      <c r="B213" s="14">
        <f>B212+E212*$C$15+0.5*F212*($C$15)^2</f>
        <v>17.689433667492526</v>
      </c>
      <c r="C213" s="15">
        <f t="shared" si="16"/>
        <v>6.5826351131892373</v>
      </c>
      <c r="D213" s="15">
        <f>-$C$19*C213*N213</f>
        <v>-2.3453423588072337</v>
      </c>
      <c r="E213" s="16">
        <f t="shared" si="19"/>
        <v>6.606080995384489</v>
      </c>
      <c r="F213" s="17">
        <f>-$C$19*E213*O213</f>
        <v>-2.3445882195251389</v>
      </c>
      <c r="G213" s="25"/>
      <c r="H213" s="20">
        <f>H212+K212*$C$15+0.5*L212*($C$15^2)</f>
        <v>5.6549293393245872</v>
      </c>
      <c r="I213" s="15">
        <f t="shared" si="14"/>
        <v>-7.1177599237788582</v>
      </c>
      <c r="J213" s="15">
        <f>-$C$9-$C$19*I213*N213</f>
        <v>-7.2739967790997326</v>
      </c>
      <c r="K213" s="16">
        <f t="shared" si="20"/>
        <v>-7.0446623911484814</v>
      </c>
      <c r="L213" s="17">
        <f>-$C$9-$C$19*K213*O213</f>
        <v>-7.3097532630377318</v>
      </c>
      <c r="M213" s="25"/>
      <c r="N213" s="2">
        <f t="shared" si="17"/>
        <v>9.6950292091331161</v>
      </c>
      <c r="O213" s="19">
        <f t="shared" si="18"/>
        <v>9.6575138789877997</v>
      </c>
    </row>
    <row r="214" spans="1:15">
      <c r="A214" s="13">
        <f t="shared" si="15"/>
        <v>1.9000000000000015</v>
      </c>
      <c r="B214" s="14">
        <f>B213+E213*$C$15+0.5*F213*($C$15)^2</f>
        <v>17.755377248035398</v>
      </c>
      <c r="C214" s="15">
        <f t="shared" si="16"/>
        <v>6.5591782560546212</v>
      </c>
      <c r="D214" s="15">
        <f>-$C$19*C214*N214</f>
        <v>-2.3460418927102684</v>
      </c>
      <c r="E214" s="16">
        <f t="shared" si="19"/>
        <v>6.5826313424928271</v>
      </c>
      <c r="F214" s="17">
        <f>-$C$19*E214*O214</f>
        <v>-2.3453086438205752</v>
      </c>
      <c r="G214" s="25"/>
      <c r="H214" s="20">
        <f>H213+K213*$C$15+0.5*L213*($C$15^2)</f>
        <v>5.5841172277499505</v>
      </c>
      <c r="I214" s="15">
        <f t="shared" si="14"/>
        <v>-7.1903220961606831</v>
      </c>
      <c r="J214" s="15">
        <f>-$C$9-$C$19*I214*N214</f>
        <v>-7.2382149072405397</v>
      </c>
      <c r="K214" s="16">
        <f t="shared" si="20"/>
        <v>-7.1175811413591683</v>
      </c>
      <c r="L214" s="17">
        <f>-$C$9-$C$19*K214*O214</f>
        <v>-7.2740954801514981</v>
      </c>
      <c r="M214" s="25"/>
      <c r="N214" s="2">
        <f t="shared" si="17"/>
        <v>9.7326024906618009</v>
      </c>
      <c r="O214" s="19">
        <f t="shared" si="18"/>
        <v>9.6948953937110947</v>
      </c>
    </row>
    <row r="215" spans="1:15">
      <c r="A215" s="13">
        <f t="shared" si="15"/>
        <v>1.9100000000000015</v>
      </c>
      <c r="B215" s="14">
        <f>B214+E214*$C$15+0.5*F214*($C$15)^2</f>
        <v>17.821086296028135</v>
      </c>
      <c r="C215" s="15">
        <f t="shared" si="16"/>
        <v>6.5357145094389528</v>
      </c>
      <c r="D215" s="15">
        <f>-$C$19*C215*N215</f>
        <v>-2.3467173314247884</v>
      </c>
      <c r="E215" s="16">
        <f t="shared" si="19"/>
        <v>6.5591745898101728</v>
      </c>
      <c r="F215" s="17">
        <f>-$C$19*E215*O215</f>
        <v>-2.3460080371220253</v>
      </c>
      <c r="G215" s="25"/>
      <c r="H215" s="20">
        <f>H214+K214*$C$15+0.5*L214*($C$15^2)</f>
        <v>5.5125777115623515</v>
      </c>
      <c r="I215" s="15">
        <f t="shared" si="14"/>
        <v>-7.2625258407934803</v>
      </c>
      <c r="J215" s="15">
        <f>-$C$9-$C$19*I215*N215</f>
        <v>-7.2023133827377848</v>
      </c>
      <c r="K215" s="16">
        <f t="shared" si="20"/>
        <v>-7.1901426932961288</v>
      </c>
      <c r="L215" s="17">
        <f>-$C$9-$C$19*K215*O215</f>
        <v>-7.2383147497351343</v>
      </c>
      <c r="M215" s="25"/>
      <c r="N215" s="2">
        <f t="shared" si="17"/>
        <v>9.7703554560253281</v>
      </c>
      <c r="O215" s="19">
        <f t="shared" si="18"/>
        <v>9.7324674800161119</v>
      </c>
    </row>
    <row r="216" spans="1:15">
      <c r="A216" s="13">
        <f t="shared" si="15"/>
        <v>1.9200000000000015</v>
      </c>
      <c r="B216" s="14">
        <f>B215+E215*$C$15+0.5*F215*($C$15)^2</f>
        <v>17.886560741524377</v>
      </c>
      <c r="C216" s="15">
        <f t="shared" si="16"/>
        <v>6.5122441294618234</v>
      </c>
      <c r="D216" s="15">
        <f>-$C$19*C216*N216</f>
        <v>-2.3473657241186245</v>
      </c>
      <c r="E216" s="16">
        <f t="shared" si="19"/>
        <v>6.535710962967439</v>
      </c>
      <c r="F216" s="17">
        <f>-$C$19*E216*O216</f>
        <v>-2.3466833505615319</v>
      </c>
      <c r="G216" s="25"/>
      <c r="H216" s="20">
        <f>H215+K215*$C$15+0.5*L215*($C$15^2)</f>
        <v>5.4403143688919036</v>
      </c>
      <c r="I216" s="15">
        <f t="shared" ref="I216:I279" si="21">K216+L216*$C$15</f>
        <v>-7.334369977557964</v>
      </c>
      <c r="J216" s="15">
        <f>-$C$9-$C$19*I216*N216</f>
        <v>-7.1662955640075143</v>
      </c>
      <c r="K216" s="16">
        <f t="shared" si="20"/>
        <v>-7.2623458339584932</v>
      </c>
      <c r="L216" s="17">
        <f>-$C$9-$C$19*K216*O216</f>
        <v>-7.2024143599470865</v>
      </c>
      <c r="M216" s="25"/>
      <c r="N216" s="2">
        <f t="shared" si="17"/>
        <v>9.8082774516942361</v>
      </c>
      <c r="O216" s="19">
        <f t="shared" si="18"/>
        <v>9.7702192812376047</v>
      </c>
    </row>
    <row r="217" spans="1:15">
      <c r="A217" s="13">
        <f t="shared" ref="A217:A280" si="22">A216+$C$15</f>
        <v>1.9300000000000015</v>
      </c>
      <c r="B217" s="14">
        <f>B216+E216*$C$15+0.5*F216*($C$15)^2</f>
        <v>17.951800516986523</v>
      </c>
      <c r="C217" s="15">
        <f t="shared" ref="C217:C280" si="23">E217+F217*$C$15</f>
        <v>6.4887674012632655</v>
      </c>
      <c r="D217" s="15">
        <f>-$C$19*C217*N217</f>
        <v>-2.3479842165889933</v>
      </c>
      <c r="E217" s="16">
        <f t="shared" si="19"/>
        <v>6.5122407175940387</v>
      </c>
      <c r="F217" s="17">
        <f>-$C$19*E217*O217</f>
        <v>-2.3473316330773315</v>
      </c>
      <c r="G217" s="25"/>
      <c r="H217" s="20">
        <f>H216+K216*$C$15+0.5*L216*($C$15^2)</f>
        <v>5.3673307898343214</v>
      </c>
      <c r="I217" s="15">
        <f t="shared" si="21"/>
        <v>-7.4058533602652128</v>
      </c>
      <c r="J217" s="15">
        <f>-$C$9-$C$19*I217*N217</f>
        <v>-7.1301648749360425</v>
      </c>
      <c r="K217" s="16">
        <f t="shared" si="20"/>
        <v>-7.3341893835782663</v>
      </c>
      <c r="L217" s="17">
        <f>-$C$9-$C$19*K217*O217</f>
        <v>-7.1663976686946542</v>
      </c>
      <c r="M217" s="25"/>
      <c r="N217" s="2">
        <f t="shared" ref="N217:N280" si="24">SQRT(C217^2 + I217^2)</f>
        <v>9.8463580262678025</v>
      </c>
      <c r="O217" s="19">
        <f t="shared" ref="O217:O280" si="25">SQRT(E217^2 + K217^2)</f>
        <v>9.8081401436807525</v>
      </c>
    </row>
    <row r="218" spans="1:15">
      <c r="A218" s="13">
        <f t="shared" si="22"/>
        <v>1.9400000000000015</v>
      </c>
      <c r="B218" s="14">
        <f>B217+E217*$C$15+0.5*F217*($C$15)^2</f>
        <v>18.01680555758081</v>
      </c>
      <c r="C218" s="15">
        <f t="shared" si="23"/>
        <v>6.4652846380433457</v>
      </c>
      <c r="D218" s="15">
        <f>-$C$19*C218*N218</f>
        <v>-2.3485700500511828</v>
      </c>
      <c r="E218" s="16">
        <f t="shared" ref="E218:E281" si="26">E217+0.5*(F217+D217)*$C$15</f>
        <v>6.4887641383457071</v>
      </c>
      <c r="F218" s="17">
        <f>-$C$19*E218*O218</f>
        <v>-2.3479500302361265</v>
      </c>
      <c r="G218" s="25"/>
      <c r="H218" s="20">
        <f>H217+K217*$C$15+0.5*L217*($C$15^2)</f>
        <v>5.2936305761151043</v>
      </c>
      <c r="I218" s="15">
        <f t="shared" si="21"/>
        <v>-7.4769748772900826</v>
      </c>
      <c r="J218" s="15">
        <f>-$C$9-$C$19*I218*N218</f>
        <v>-7.0939248007025064</v>
      </c>
      <c r="K218" s="16">
        <f t="shared" ref="K218:K281" si="27">K217+0.5*(J217+L217)*$C$15</f>
        <v>-7.40567219629642</v>
      </c>
      <c r="L218" s="17">
        <f>-$C$9-$C$19*K218*O218</f>
        <v>-7.1302680993662868</v>
      </c>
      <c r="M218" s="25"/>
      <c r="N218" s="2">
        <f t="shared" si="24"/>
        <v>9.8845869294850317</v>
      </c>
      <c r="O218" s="19">
        <f t="shared" si="25"/>
        <v>9.8462196157753432</v>
      </c>
    </row>
    <row r="219" spans="1:15">
      <c r="A219" s="13">
        <f t="shared" si="22"/>
        <v>1.9500000000000015</v>
      </c>
      <c r="B219" s="14">
        <f>B218+E218*$C$15+0.5*F218*($C$15)^2</f>
        <v>18.081575801462755</v>
      </c>
      <c r="C219" s="15">
        <f t="shared" si="23"/>
        <v>6.4417961801140526</v>
      </c>
      <c r="D219" s="15">
        <f>-$C$19*C219*N219</f>
        <v>-2.3491205598966491</v>
      </c>
      <c r="E219" s="16">
        <f t="shared" si="26"/>
        <v>6.4652815379442705</v>
      </c>
      <c r="F219" s="17">
        <f>-$C$19*E219*O219</f>
        <v>-2.3485357830218212</v>
      </c>
      <c r="G219" s="25"/>
      <c r="H219" s="20">
        <f>H218+K218*$C$15+0.5*L218*($C$15^2)</f>
        <v>5.2192173407471714</v>
      </c>
      <c r="I219" s="15">
        <f t="shared" si="21"/>
        <v>-7.5477334521633059</v>
      </c>
      <c r="J219" s="15">
        <f>-$C$9-$C$19*I219*N219</f>
        <v>-7.0575788836922477</v>
      </c>
      <c r="K219" s="16">
        <f t="shared" si="27"/>
        <v>-7.4767931607967641</v>
      </c>
      <c r="L219" s="17">
        <f>-$C$9-$C$19*K219*O219</f>
        <v>-7.0940291366542212</v>
      </c>
      <c r="M219" s="25"/>
      <c r="N219" s="2">
        <f t="shared" si="24"/>
        <v>9.9229541111020474</v>
      </c>
      <c r="O219" s="19">
        <f t="shared" si="25"/>
        <v>9.8844474470867763</v>
      </c>
    </row>
    <row r="220" spans="1:15">
      <c r="A220" s="13">
        <f t="shared" si="22"/>
        <v>1.9600000000000015</v>
      </c>
      <c r="B220" s="14">
        <f>B219+E219*$C$15+0.5*F219*($C$15)^2</f>
        <v>18.146111190053045</v>
      </c>
      <c r="C220" s="15">
        <f t="shared" si="23"/>
        <v>6.4183023939637414</v>
      </c>
      <c r="D220" s="15">
        <f>-$C$19*C220*N220</f>
        <v>-2.3496331744233148</v>
      </c>
      <c r="E220" s="16">
        <f t="shared" si="26"/>
        <v>6.441793256229678</v>
      </c>
      <c r="F220" s="17">
        <f>-$C$19*E220*O220</f>
        <v>-2.3490862265936516</v>
      </c>
      <c r="G220" s="25"/>
      <c r="H220" s="20">
        <f>H219+K219*$C$15+0.5*L219*($C$15^2)</f>
        <v>5.1440947076823713</v>
      </c>
      <c r="I220" s="15">
        <f t="shared" si="21"/>
        <v>-7.6181280441231758</v>
      </c>
      <c r="J220" s="15">
        <f>-$C$9-$C$19*I220*N220</f>
        <v>-7.0211307195013513</v>
      </c>
      <c r="K220" s="16">
        <f t="shared" si="27"/>
        <v>-7.5475512008984964</v>
      </c>
      <c r="L220" s="17">
        <f>-$C$9-$C$19*K220*O220</f>
        <v>-7.0576843224679733</v>
      </c>
      <c r="M220" s="25"/>
      <c r="N220" s="2">
        <f t="shared" si="24"/>
        <v>9.9614497196450635</v>
      </c>
      <c r="O220" s="19">
        <f t="shared" si="25"/>
        <v>9.9228135871934278</v>
      </c>
    </row>
    <row r="221" spans="1:15">
      <c r="A221" s="13">
        <f t="shared" si="22"/>
        <v>1.9700000000000015</v>
      </c>
      <c r="B221" s="14">
        <f>B220+E220*$C$15+0.5*F220*($C$15)^2</f>
        <v>18.210411668304012</v>
      </c>
      <c r="C221" s="15">
        <f t="shared" si="23"/>
        <v>6.3948036713344276</v>
      </c>
      <c r="D221" s="15">
        <f>-$C$19*C221*N221</f>
        <v>-2.3501054135407879</v>
      </c>
      <c r="E221" s="16">
        <f t="shared" si="26"/>
        <v>6.4182996592245933</v>
      </c>
      <c r="F221" s="17">
        <f>-$C$19*E221*O221</f>
        <v>-2.349598789016536</v>
      </c>
      <c r="G221" s="25"/>
      <c r="H221" s="20">
        <f>H220+K220*$C$15+0.5*L220*($C$15^2)</f>
        <v>5.0682663114572621</v>
      </c>
      <c r="I221" s="15">
        <f t="shared" si="21"/>
        <v>-7.6881576486277323</v>
      </c>
      <c r="J221" s="15">
        <f>-$C$9-$C$19*I221*N221</f>
        <v>-6.9845839530324891</v>
      </c>
      <c r="K221" s="16">
        <f t="shared" si="27"/>
        <v>-7.617945276108343</v>
      </c>
      <c r="L221" s="17">
        <f>-$C$9-$C$19*K221*O221</f>
        <v>-7.0212372519389614</v>
      </c>
      <c r="M221" s="25"/>
      <c r="N221" s="2">
        <f t="shared" si="24"/>
        <v>10.000064101047821</v>
      </c>
      <c r="O221" s="19">
        <f t="shared" si="25"/>
        <v>9.9613081844396305</v>
      </c>
    </row>
    <row r="222" spans="1:15">
      <c r="A222" s="13">
        <f t="shared" si="22"/>
        <v>1.9800000000000015</v>
      </c>
      <c r="B222" s="14">
        <f>B221+E221*$C$15+0.5*F221*($C$15)^2</f>
        <v>18.274477184956808</v>
      </c>
      <c r="C222" s="15">
        <f t="shared" si="23"/>
        <v>6.3713004283121428</v>
      </c>
      <c r="D222" s="15">
        <f>-$C$19*C222*N222</f>
        <v>-2.3505348874530698</v>
      </c>
      <c r="E222" s="16">
        <f t="shared" si="26"/>
        <v>6.3948011382118066</v>
      </c>
      <c r="F222" s="17">
        <f>-$C$19*E222*O222</f>
        <v>-2.3500709899663446</v>
      </c>
      <c r="G222" s="25"/>
      <c r="H222" s="20">
        <f>H221+K221*$C$15+0.5*L221*($C$15^2)</f>
        <v>4.9917357968335816</v>
      </c>
      <c r="I222" s="15">
        <f t="shared" si="21"/>
        <v>-7.7578212978283645</v>
      </c>
      <c r="J222" s="15">
        <f>-$C$9-$C$19*I222*N222</f>
        <v>-6.9479422746820987</v>
      </c>
      <c r="K222" s="16">
        <f t="shared" si="27"/>
        <v>-7.6879743821332003</v>
      </c>
      <c r="L222" s="17">
        <f>-$C$9-$C$19*K222*O222</f>
        <v>-6.9846915695164427</v>
      </c>
      <c r="M222" s="25"/>
      <c r="N222" s="2">
        <f t="shared" si="24"/>
        <v>10.038787797181982</v>
      </c>
      <c r="O222" s="19">
        <f t="shared" si="25"/>
        <v>9.9999215845731193</v>
      </c>
    </row>
    <row r="223" spans="1:15">
      <c r="A223" s="13">
        <f t="shared" si="22"/>
        <v>1.9900000000000015</v>
      </c>
      <c r="B223" s="14">
        <f>B222+E222*$C$15+0.5*F222*($C$15)^2</f>
        <v>18.338307692789428</v>
      </c>
      <c r="C223" s="15">
        <f t="shared" si="23"/>
        <v>6.3477931044305826</v>
      </c>
      <c r="D223" s="15">
        <f>-$C$19*C223*N223</f>
        <v>-2.3509192953212197</v>
      </c>
      <c r="E223" s="16">
        <f t="shared" si="26"/>
        <v>6.3712981088247096</v>
      </c>
      <c r="F223" s="17">
        <f>-$C$19*E223*O223</f>
        <v>-2.3505004394126625</v>
      </c>
      <c r="G223" s="25"/>
      <c r="H223" s="20">
        <f>H222+K222*$C$15+0.5*L222*($C$15^2)</f>
        <v>4.9145068184337735</v>
      </c>
      <c r="I223" s="15">
        <f t="shared" si="21"/>
        <v>-7.8271180610057405</v>
      </c>
      <c r="J223" s="15">
        <f>-$C$9-$C$19*I223*N223</f>
        <v>-6.9112094166187816</v>
      </c>
      <c r="K223" s="16">
        <f t="shared" si="27"/>
        <v>-7.7576375513541933</v>
      </c>
      <c r="L223" s="17">
        <f>-$C$9-$C$19*K223*O223</f>
        <v>-6.9480509651547573</v>
      </c>
      <c r="M223" s="25"/>
      <c r="N223" s="2">
        <f t="shared" si="24"/>
        <v>10.077611544288592</v>
      </c>
      <c r="O223" s="19">
        <f t="shared" si="25"/>
        <v>10.038644329275444</v>
      </c>
    </row>
    <row r="224" spans="1:15">
      <c r="A224" s="13">
        <f t="shared" si="22"/>
        <v>2.0000000000000013</v>
      </c>
      <c r="B224" s="14">
        <f>B223+E223*$C$15+0.5*F223*($C$15)^2</f>
        <v>18.401903148855705</v>
      </c>
      <c r="C224" s="15">
        <f t="shared" si="23"/>
        <v>6.3242821617882248</v>
      </c>
      <c r="D224" s="15">
        <f>-$C$19*C224*N224</f>
        <v>-2.3512564239083211</v>
      </c>
      <c r="E224" s="16">
        <f t="shared" si="26"/>
        <v>6.34779101015104</v>
      </c>
      <c r="F224" s="17">
        <f>-$C$19*E224*O224</f>
        <v>-2.3508848362815087</v>
      </c>
      <c r="G224" s="25"/>
      <c r="H224" s="20">
        <f>H223+K223*$C$15+0.5*L223*($C$15^2)</f>
        <v>4.8365830403719743</v>
      </c>
      <c r="I224" s="15">
        <f t="shared" si="21"/>
        <v>-7.896047044968979</v>
      </c>
      <c r="J224" s="15">
        <f>-$C$9-$C$19*I224*N224</f>
        <v>-6.8743891491526856</v>
      </c>
      <c r="K224" s="16">
        <f t="shared" si="27"/>
        <v>-7.8269338532630606</v>
      </c>
      <c r="L224" s="17">
        <f>-$C$9-$C$19*K224*O224</f>
        <v>-6.9113191705918009</v>
      </c>
      <c r="M224" s="25"/>
      <c r="N224" s="2">
        <f t="shared" si="24"/>
        <v>10.116526271318435</v>
      </c>
      <c r="O224" s="19">
        <f t="shared" si="25"/>
        <v>10.077467154593444</v>
      </c>
    </row>
    <row r="225" spans="1:15">
      <c r="A225" s="13">
        <f t="shared" si="22"/>
        <v>2.0100000000000011</v>
      </c>
      <c r="B225" s="14">
        <f>B224+E224*$C$15+0.5*F224*($C$15)^2</f>
        <v>18.465263514715403</v>
      </c>
      <c r="C225" s="15">
        <f t="shared" si="23"/>
        <v>6.3007680841790874</v>
      </c>
      <c r="D225" s="15">
        <f>-$C$19*C225*N225</f>
        <v>-2.3515441462089872</v>
      </c>
      <c r="E225" s="16">
        <f t="shared" si="26"/>
        <v>6.3242803038500908</v>
      </c>
      <c r="F225" s="17">
        <f>-$C$19*E225*O225</f>
        <v>-2.3512219671003702</v>
      </c>
      <c r="G225" s="25"/>
      <c r="H225" s="20">
        <f>H224+K224*$C$15+0.5*L224*($C$15^2)</f>
        <v>4.7579681358808141</v>
      </c>
      <c r="I225" s="15">
        <f t="shared" si="21"/>
        <v>-7.9646073944189677</v>
      </c>
      <c r="J225" s="15">
        <f>-$C$9-$C$19*I225*N225</f>
        <v>-6.8374852771955483</v>
      </c>
      <c r="K225" s="16">
        <f t="shared" si="27"/>
        <v>-7.8958623948617834</v>
      </c>
      <c r="L225" s="17">
        <f>-$C$9-$C$19*K225*O225</f>
        <v>-6.8744999557184681</v>
      </c>
      <c r="M225" s="25"/>
      <c r="N225" s="2">
        <f t="shared" si="24"/>
        <v>10.155523098188645</v>
      </c>
      <c r="O225" s="19">
        <f t="shared" si="25"/>
        <v>10.116380989279648</v>
      </c>
    </row>
    <row r="226" spans="1:15">
      <c r="A226" s="13">
        <f t="shared" si="22"/>
        <v>2.0200000000000009</v>
      </c>
      <c r="B226" s="14">
        <f>B225+E225*$C$15+0.5*F225*($C$15)^2</f>
        <v>18.528388756655549</v>
      </c>
      <c r="C226" s="15">
        <f t="shared" si="23"/>
        <v>6.2772513762372668</v>
      </c>
      <c r="D226" s="15">
        <f>-$C$19*C226*N226</f>
        <v>-2.3517804200655266</v>
      </c>
      <c r="E226" s="16">
        <f t="shared" si="26"/>
        <v>6.3007664732835442</v>
      </c>
      <c r="F226" s="17">
        <f>-$C$19*E226*O226</f>
        <v>-2.3515097046277638</v>
      </c>
      <c r="G226" s="25"/>
      <c r="H226" s="20">
        <f>H225+K225*$C$15+0.5*L225*($C$15^2)</f>
        <v>4.6786657869344097</v>
      </c>
      <c r="I226" s="15">
        <f t="shared" si="21"/>
        <v>-8.0327982922767411</v>
      </c>
      <c r="J226" s="15">
        <f>-$C$9-$C$19*I226*N226</f>
        <v>-6.8005016368109548</v>
      </c>
      <c r="K226" s="16">
        <f t="shared" si="27"/>
        <v>-7.9644223210263538</v>
      </c>
      <c r="L226" s="17">
        <f>-$C$9-$C$19*K226*O226</f>
        <v>-6.8375971250387533</v>
      </c>
      <c r="M226" s="25"/>
      <c r="N226" s="2">
        <f t="shared" si="24"/>
        <v>10.194593333962704</v>
      </c>
      <c r="O226" s="19">
        <f t="shared" si="25"/>
        <v>10.155376953048901</v>
      </c>
    </row>
    <row r="227" spans="1:15">
      <c r="A227" s="13">
        <f t="shared" si="22"/>
        <v>2.0300000000000007</v>
      </c>
      <c r="B227" s="14">
        <f>B226+E226*$C$15+0.5*F226*($C$15)^2</f>
        <v>18.591278845903155</v>
      </c>
      <c r="C227" s="15">
        <f t="shared" si="23"/>
        <v>6.253732562595383</v>
      </c>
      <c r="D227" s="15">
        <f>-$C$19*C227*N227</f>
        <v>-2.3519632867727909</v>
      </c>
      <c r="E227" s="16">
        <f t="shared" si="26"/>
        <v>6.2772500226600778</v>
      </c>
      <c r="F227" s="17">
        <f>-$C$19*E227*O227</f>
        <v>-2.3517460064694715</v>
      </c>
      <c r="G227" s="25"/>
      <c r="H227" s="20">
        <f>H226+K226*$C$15+0.5*L226*($C$15^2)</f>
        <v>4.5986796838678945</v>
      </c>
      <c r="I227" s="15">
        <f t="shared" si="21"/>
        <v>-8.1006189599778029</v>
      </c>
      <c r="J227" s="15">
        <f>-$C$9-$C$19*I227*N227</f>
        <v>-6.7634420918542784</v>
      </c>
      <c r="K227" s="16">
        <f t="shared" si="27"/>
        <v>-8.032612814835602</v>
      </c>
      <c r="L227" s="17">
        <f>-$C$9-$C$19*K227*O227</f>
        <v>-6.8006145142200456</v>
      </c>
      <c r="M227" s="25"/>
      <c r="N227" s="2">
        <f t="shared" si="24"/>
        <v>10.233728474960515</v>
      </c>
      <c r="O227" s="19">
        <f t="shared" si="25"/>
        <v>10.194446354758412</v>
      </c>
    </row>
    <row r="228" spans="1:15">
      <c r="A228" s="13">
        <f t="shared" si="22"/>
        <v>2.0400000000000005</v>
      </c>
      <c r="B228" s="14">
        <f>B227+E227*$C$15+0.5*F227*($C$15)^2</f>
        <v>18.653933758829432</v>
      </c>
      <c r="C228" s="15">
        <f t="shared" si="23"/>
        <v>6.2302121870570319</v>
      </c>
      <c r="D228" s="15">
        <f>-$C$19*C228*N228</f>
        <v>-2.3520908696736189</v>
      </c>
      <c r="E228" s="16">
        <f t="shared" si="26"/>
        <v>6.2537314761938667</v>
      </c>
      <c r="F228" s="17">
        <f>-$C$19*E228*O228</f>
        <v>-2.3519289136834578</v>
      </c>
      <c r="G228" s="25"/>
      <c r="H228" s="20">
        <f>H227+K227*$C$15+0.5*L227*($C$15^2)</f>
        <v>4.5180135249938269</v>
      </c>
      <c r="I228" s="15">
        <f t="shared" si="21"/>
        <v>-8.1680686577333041</v>
      </c>
      <c r="J228" s="15">
        <f>-$C$9-$C$19*I228*N228</f>
        <v>-6.7263105307016913</v>
      </c>
      <c r="K228" s="16">
        <f t="shared" si="27"/>
        <v>-8.1004330978659738</v>
      </c>
      <c r="L228" s="17">
        <f>-$C$9-$C$19*K228*O228</f>
        <v>-6.7635559867331212</v>
      </c>
      <c r="M228" s="25"/>
      <c r="N228" s="2">
        <f t="shared" si="24"/>
        <v>10.272920202805</v>
      </c>
      <c r="O228" s="19">
        <f t="shared" si="25"/>
        <v>10.233580690517883</v>
      </c>
    </row>
    <row r="229" spans="1:15">
      <c r="A229" s="13">
        <f t="shared" si="22"/>
        <v>2.0500000000000003</v>
      </c>
      <c r="B229" s="14">
        <f>B228+E228*$C$15+0.5*F228*($C$15)^2</f>
        <v>18.716353477145688</v>
      </c>
      <c r="C229" s="15">
        <f t="shared" si="23"/>
        <v>6.2066908117833277</v>
      </c>
      <c r="D229" s="15">
        <f>-$C$19*C229*N229</f>
        <v>-2.3521613727466861</v>
      </c>
      <c r="E229" s="16">
        <f t="shared" si="26"/>
        <v>6.2302113772770813</v>
      </c>
      <c r="F229" s="17">
        <f>-$C$19*E229*O229</f>
        <v>-2.3520565493753813</v>
      </c>
      <c r="G229" s="25"/>
      <c r="H229" s="20">
        <f>H228+K228*$C$15+0.5*L228*($C$15^2)</f>
        <v>4.4366710162158309</v>
      </c>
      <c r="I229" s="15">
        <f t="shared" si="21"/>
        <v>-8.2351466847589592</v>
      </c>
      <c r="J229" s="15">
        <f>-$C$9-$C$19*I229*N229</f>
        <v>-6.6891108630675635</v>
      </c>
      <c r="K229" s="16">
        <f t="shared" si="27"/>
        <v>-8.1678824304531474</v>
      </c>
      <c r="L229" s="17">
        <f>-$C$9-$C$19*K229*O229</f>
        <v>-6.7264254305811768</v>
      </c>
      <c r="M229" s="25"/>
      <c r="N229" s="2">
        <f t="shared" si="24"/>
        <v>10.312160382411246</v>
      </c>
      <c r="O229" s="19">
        <f t="shared" si="25"/>
        <v>10.272771641736128</v>
      </c>
    </row>
    <row r="230" spans="1:15">
      <c r="A230" s="13">
        <f t="shared" si="22"/>
        <v>2.06</v>
      </c>
      <c r="B230" s="14">
        <f>B229+E229*$C$15+0.5*F229*($C$15)^2</f>
        <v>18.778537988090989</v>
      </c>
      <c r="C230" s="15">
        <f t="shared" si="23"/>
        <v>6.183169016493606</v>
      </c>
      <c r="D230" s="15">
        <f>-$C$19*C230*N230</f>
        <v>-2.3521730791884843</v>
      </c>
      <c r="E230" s="16">
        <f t="shared" si="26"/>
        <v>6.2066902876664711</v>
      </c>
      <c r="F230" s="17">
        <f>-$C$19*E230*O230</f>
        <v>-2.3521271172865204</v>
      </c>
      <c r="G230" s="25"/>
      <c r="H230" s="20">
        <f>H229+K229*$C$15+0.5*L229*($C$15^2)</f>
        <v>4.3546558706397702</v>
      </c>
      <c r="I230" s="15">
        <f t="shared" si="21"/>
        <v>-8.3018523794725638</v>
      </c>
      <c r="J230" s="15">
        <f>-$C$9-$C$19*I230*N230</f>
        <v>-6.6518470169094694</v>
      </c>
      <c r="K230" s="16">
        <f t="shared" si="27"/>
        <v>-8.2349601119213904</v>
      </c>
      <c r="L230" s="17">
        <f>-$C$9-$C$19*K230*O230</f>
        <v>-6.6892267551172502</v>
      </c>
      <c r="M230" s="25"/>
      <c r="N230" s="2">
        <f t="shared" si="24"/>
        <v>10.351441059924014</v>
      </c>
      <c r="O230" s="19">
        <f t="shared" si="25"/>
        <v>10.312011073110311</v>
      </c>
    </row>
    <row r="231" spans="1:15">
      <c r="A231" s="13">
        <f t="shared" si="22"/>
        <v>2.0699999999999998</v>
      </c>
      <c r="B231" s="14">
        <f>B230+E230*$C$15+0.5*F230*($C$15)^2</f>
        <v>18.84048728461179</v>
      </c>
      <c r="C231" s="15">
        <f t="shared" si="23"/>
        <v>6.1596473976803381</v>
      </c>
      <c r="D231" s="15">
        <f>-$C$19*C231*N231</f>
        <v>-2.3521243499910445</v>
      </c>
      <c r="E231" s="16">
        <f t="shared" si="26"/>
        <v>6.1831687866840959</v>
      </c>
      <c r="F231" s="17">
        <f>-$C$19*E231*O231</f>
        <v>-2.352138900375822</v>
      </c>
      <c r="G231" s="25"/>
      <c r="H231" s="20">
        <f>H230+K230*$C$15+0.5*L230*($C$15^2)</f>
        <v>4.2719718081828004</v>
      </c>
      <c r="I231" s="15">
        <f t="shared" si="21"/>
        <v>-8.3681851196610175</v>
      </c>
      <c r="J231" s="15">
        <f>-$C$9-$C$19*I231*N231</f>
        <v>-6.6145229354200001</v>
      </c>
      <c r="K231" s="16">
        <f t="shared" si="27"/>
        <v>-8.3016654807815247</v>
      </c>
      <c r="L231" s="17">
        <f>-$C$9-$C$19*K231*O231</f>
        <v>-6.651963887949254</v>
      </c>
      <c r="M231" s="25"/>
      <c r="N231" s="2">
        <f t="shared" si="24"/>
        <v>10.390754460609019</v>
      </c>
      <c r="O231" s="19">
        <f t="shared" si="25"/>
        <v>10.351291030563484</v>
      </c>
    </row>
    <row r="232" spans="1:15">
      <c r="A232" s="13">
        <f t="shared" si="22"/>
        <v>2.0799999999999996</v>
      </c>
      <c r="B232" s="14">
        <f>B231+E231*$C$15+0.5*F231*($C$15)^2</f>
        <v>18.902201365533614</v>
      </c>
      <c r="C232" s="15">
        <f t="shared" si="23"/>
        <v>6.1361265678382848</v>
      </c>
      <c r="D232" s="15">
        <f>-$C$19*C232*N232</f>
        <v>-2.352013622516945</v>
      </c>
      <c r="E232" s="16">
        <f t="shared" si="26"/>
        <v>6.1596474704322617</v>
      </c>
      <c r="F232" s="17">
        <f>-$C$19*E232*O232</f>
        <v>-2.3520902593977042</v>
      </c>
      <c r="G232" s="25"/>
      <c r="H232" s="20">
        <f>H231+K231*$C$15+0.5*L231*($C$15^2)</f>
        <v>4.1886225551805882</v>
      </c>
      <c r="I232" s="15">
        <f t="shared" si="21"/>
        <v>-8.4341443226176889</v>
      </c>
      <c r="J232" s="15">
        <f>-$C$9-$C$19*I232*N232</f>
        <v>-6.577142574104486</v>
      </c>
      <c r="K232" s="16">
        <f t="shared" si="27"/>
        <v>-8.3679979148983712</v>
      </c>
      <c r="L232" s="17">
        <f>-$C$9-$C$19*K232*O232</f>
        <v>-6.6146407719317866</v>
      </c>
      <c r="M232" s="25"/>
      <c r="N232" s="2">
        <f t="shared" si="24"/>
        <v>10.430092986703189</v>
      </c>
      <c r="O232" s="19">
        <f t="shared" si="25"/>
        <v>10.390603739135953</v>
      </c>
    </row>
    <row r="233" spans="1:15">
      <c r="A233" s="13">
        <f t="shared" si="22"/>
        <v>2.0899999999999994</v>
      </c>
      <c r="B233" s="14">
        <f>B232+E232*$C$15+0.5*F232*($C$15)^2</f>
        <v>18.963680235724969</v>
      </c>
      <c r="C233" s="15">
        <f t="shared" si="23"/>
        <v>6.1126071547079164</v>
      </c>
      <c r="D233" s="15">
        <f>-$C$19*C233*N233</f>
        <v>-2.3518394090730395</v>
      </c>
      <c r="E233" s="16">
        <f t="shared" si="26"/>
        <v>6.1361269510226881</v>
      </c>
      <c r="F233" s="17">
        <f>-$C$19*E233*O233</f>
        <v>-2.3519796314771395</v>
      </c>
      <c r="G233" s="25"/>
      <c r="H233" s="20">
        <f>H232+K232*$C$15+0.5*L232*($C$15^2)</f>
        <v>4.1046118439930082</v>
      </c>
      <c r="I233" s="15">
        <f t="shared" si="21"/>
        <v>-8.4997294452509919</v>
      </c>
      <c r="J233" s="15">
        <f>-$C$9-$C$19*I233*N233</f>
        <v>-6.5397098979437036</v>
      </c>
      <c r="K233" s="16">
        <f t="shared" si="27"/>
        <v>-8.4339568316285529</v>
      </c>
      <c r="L233" s="17">
        <f>-$C$9-$C$19*K233*O233</f>
        <v>-6.5772613622438598</v>
      </c>
      <c r="M233" s="25"/>
      <c r="N233" s="2">
        <f t="shared" si="24"/>
        <v>10.469449215228714</v>
      </c>
      <c r="O233" s="19">
        <f t="shared" si="25"/>
        <v>10.429941600835592</v>
      </c>
    </row>
    <row r="234" spans="1:15">
      <c r="A234" s="13">
        <f t="shared" si="22"/>
        <v>2.0999999999999992</v>
      </c>
      <c r="B234" s="14">
        <f>B233+E233*$C$15+0.5*F233*($C$15)^2</f>
        <v>19.024923906253619</v>
      </c>
      <c r="C234" s="15">
        <f t="shared" si="23"/>
        <v>6.0890898005331024</v>
      </c>
      <c r="D234" s="15">
        <f>-$C$19*C234*N234</f>
        <v>-2.351600295484277</v>
      </c>
      <c r="E234" s="16">
        <f t="shared" si="26"/>
        <v>6.1126078558199373</v>
      </c>
      <c r="F234" s="17">
        <f>-$C$19*E234*O234</f>
        <v>-2.3518055286834625</v>
      </c>
      <c r="G234" s="25"/>
      <c r="H234" s="20">
        <f>H233+K233*$C$15+0.5*L233*($C$15^2)</f>
        <v>4.0199434126086109</v>
      </c>
      <c r="I234" s="15">
        <f t="shared" si="21"/>
        <v>-8.5649399841650062</v>
      </c>
      <c r="J234" s="15">
        <f>-$C$9-$C$19*I234*N234</f>
        <v>-6.5022288786405902</v>
      </c>
      <c r="K234" s="16">
        <f t="shared" si="27"/>
        <v>-8.4995416879294901</v>
      </c>
      <c r="L234" s="17">
        <f>-$C$9-$C$19*K234*O234</f>
        <v>-6.5398296235515989</v>
      </c>
      <c r="M234" s="25"/>
      <c r="N234" s="2">
        <f t="shared" si="24"/>
        <v>10.508815895775543</v>
      </c>
      <c r="O234" s="19">
        <f t="shared" si="25"/>
        <v>10.469297192451979</v>
      </c>
    </row>
    <row r="235" spans="1:15">
      <c r="A235" s="13">
        <f t="shared" si="22"/>
        <v>2.109999999999999</v>
      </c>
      <c r="B235" s="14">
        <f>B234+E234*$C$15+0.5*F234*($C$15)^2</f>
        <v>19.085932394535384</v>
      </c>
      <c r="C235" s="15">
        <f t="shared" si="23"/>
        <v>6.0655751613330553</v>
      </c>
      <c r="D235" s="15">
        <f>-$C$19*C235*N235</f>
        <v>-2.3512949396688851</v>
      </c>
      <c r="E235" s="16">
        <f t="shared" si="26"/>
        <v>6.0890908266990982</v>
      </c>
      <c r="F235" s="17">
        <f>-$C$19*E235*O235</f>
        <v>-2.3515665366042642</v>
      </c>
      <c r="G235" s="25"/>
      <c r="H235" s="20">
        <f>H234+K234*$C$15+0.5*L234*($C$15^2)</f>
        <v>3.9346210042481387</v>
      </c>
      <c r="I235" s="15">
        <f t="shared" si="21"/>
        <v>-8.6297754757130019</v>
      </c>
      <c r="J235" s="15">
        <f>-$C$9-$C$19*I235*N235</f>
        <v>-6.464703491949944</v>
      </c>
      <c r="K235" s="16">
        <f t="shared" si="27"/>
        <v>-8.5647519804404517</v>
      </c>
      <c r="L235" s="17">
        <f>-$C$9-$C$19*K235*O235</f>
        <v>-6.5023495272549434</v>
      </c>
      <c r="M235" s="25"/>
      <c r="N235" s="2">
        <f t="shared" si="24"/>
        <v>10.548185948256606</v>
      </c>
      <c r="O235" s="19">
        <f t="shared" si="25"/>
        <v>10.508663263338956</v>
      </c>
    </row>
    <row r="236" spans="1:15">
      <c r="A236" s="13">
        <f t="shared" si="22"/>
        <v>2.1199999999999988</v>
      </c>
      <c r="B236" s="14">
        <f>B235+E235*$C$15+0.5*F235*($C$15)^2</f>
        <v>19.146705724475545</v>
      </c>
      <c r="C236" s="15">
        <f t="shared" si="23"/>
        <v>6.0420639061885257</v>
      </c>
      <c r="D236" s="15">
        <f>-$C$19*C236*N236</f>
        <v>-2.3509220702161278</v>
      </c>
      <c r="E236" s="16">
        <f t="shared" si="26"/>
        <v>6.065576519317732</v>
      </c>
      <c r="F236" s="17">
        <f>-$C$19*E236*O236</f>
        <v>-2.3512613129206574</v>
      </c>
      <c r="G236" s="25"/>
      <c r="H236" s="20">
        <f>H235+K235*$C$15+0.5*L235*($C$15^2)</f>
        <v>3.8486483669673714</v>
      </c>
      <c r="I236" s="15">
        <f t="shared" si="21"/>
        <v>-8.694235496024648</v>
      </c>
      <c r="J236" s="15">
        <f>-$C$9-$C$19*I236*N236</f>
        <v>-6.4271377150900584</v>
      </c>
      <c r="K236" s="16">
        <f t="shared" si="27"/>
        <v>-8.6295872455364755</v>
      </c>
      <c r="L236" s="17">
        <f>-$C$9-$C$19*K236*O236</f>
        <v>-6.4648250488173291</v>
      </c>
      <c r="M236" s="25"/>
      <c r="N236" s="2">
        <f t="shared" si="24"/>
        <v>10.587552460639857</v>
      </c>
      <c r="O236" s="19">
        <f t="shared" si="25"/>
        <v>10.548032733169936</v>
      </c>
    </row>
    <row r="237" spans="1:15">
      <c r="A237" s="13">
        <f t="shared" si="22"/>
        <v>2.1299999999999986</v>
      </c>
      <c r="B237" s="14">
        <f>B236+E236*$C$15+0.5*F236*($C$15)^2</f>
        <v>19.207243926603077</v>
      </c>
      <c r="C237" s="15">
        <f t="shared" si="23"/>
        <v>6.0185567165421974</v>
      </c>
      <c r="D237" s="15">
        <f>-$C$19*C237*N237</f>
        <v>-2.3504804849677656</v>
      </c>
      <c r="E237" s="16">
        <f t="shared" si="26"/>
        <v>6.0420656024020483</v>
      </c>
      <c r="F237" s="17">
        <f>-$C$19*E237*O237</f>
        <v>-2.3508885859851172</v>
      </c>
      <c r="G237" s="25"/>
      <c r="H237" s="20">
        <f>H236+K236*$C$15+0.5*L236*($C$15^2)</f>
        <v>3.7620292532595658</v>
      </c>
      <c r="I237" s="15">
        <f t="shared" si="21"/>
        <v>-8.7583196610077856</v>
      </c>
      <c r="J237" s="15">
        <f>-$C$9-$C$19*I237*N237</f>
        <v>-6.389535524235189</v>
      </c>
      <c r="K237" s="16">
        <f t="shared" si="27"/>
        <v>-8.6940470593560129</v>
      </c>
      <c r="L237" s="17">
        <f>-$C$9-$C$19*K237*O237</f>
        <v>-6.4272601651772838</v>
      </c>
      <c r="M237" s="25"/>
      <c r="N237" s="2">
        <f t="shared" si="24"/>
        <v>10.626908686660986</v>
      </c>
      <c r="O237" s="19">
        <f t="shared" si="25"/>
        <v>10.587398689670044</v>
      </c>
    </row>
    <row r="238" spans="1:15">
      <c r="A238" s="13">
        <f t="shared" si="22"/>
        <v>2.1399999999999983</v>
      </c>
      <c r="B238" s="14">
        <f>B237+E237*$C$15+0.5*F237*($C$15)^2</f>
        <v>19.267547038197801</v>
      </c>
      <c r="C238" s="15">
        <f t="shared" si="23"/>
        <v>5.9950542855132536</v>
      </c>
      <c r="D238" s="15">
        <f>-$C$19*C238*N238</f>
        <v>-2.3499690496042769</v>
      </c>
      <c r="E238" s="16">
        <f t="shared" si="26"/>
        <v>6.018558757047284</v>
      </c>
      <c r="F238" s="17">
        <f>-$C$19*E238*O238</f>
        <v>-2.3504471534030138</v>
      </c>
      <c r="G238" s="25"/>
      <c r="H238" s="20">
        <f>H237+K237*$C$15+0.5*L237*($C$15^2)</f>
        <v>3.6747674196577469</v>
      </c>
      <c r="I238" s="15">
        <f t="shared" si="21"/>
        <v>-8.8220276263254842</v>
      </c>
      <c r="J238" s="15">
        <f>-$C$9-$C$19*I238*N238</f>
        <v>-6.3519008920877704</v>
      </c>
      <c r="K238" s="16">
        <f t="shared" si="27"/>
        <v>-8.758131037803075</v>
      </c>
      <c r="L238" s="17">
        <f>-$C$9-$C$19*K238*O238</f>
        <v>-6.3896588522408777</v>
      </c>
      <c r="M238" s="25"/>
      <c r="N238" s="2">
        <f t="shared" si="24"/>
        <v>10.666248043520312</v>
      </c>
      <c r="O238" s="19">
        <f t="shared" si="25"/>
        <v>10.62675438632888</v>
      </c>
    </row>
    <row r="239" spans="1:15">
      <c r="A239" s="13">
        <f t="shared" si="22"/>
        <v>2.1499999999999981</v>
      </c>
      <c r="B239" s="14">
        <f>B238+E238*$C$15+0.5*F238*($C$15)^2</f>
        <v>19.327615103410604</v>
      </c>
      <c r="C239" s="15">
        <f t="shared" si="23"/>
        <v>5.9715573172260585</v>
      </c>
      <c r="D239" s="15">
        <f>-$C$19*C239*N239</f>
        <v>-2.3493866962368393</v>
      </c>
      <c r="E239" s="16">
        <f t="shared" si="26"/>
        <v>5.9950566760322479</v>
      </c>
      <c r="F239" s="17">
        <f>-$C$19*E239*O239</f>
        <v>-2.3499358806189239</v>
      </c>
      <c r="G239" s="25"/>
      <c r="H239" s="20">
        <f>H238+K238*$C$15+0.5*L238*($C$15^2)</f>
        <v>3.5868666263371041</v>
      </c>
      <c r="I239" s="15">
        <f t="shared" si="21"/>
        <v>-8.8853590873492561</v>
      </c>
      <c r="J239" s="15">
        <f>-$C$9-$C$19*I239*N239</f>
        <v>-6.3142377855292056</v>
      </c>
      <c r="K239" s="16">
        <f t="shared" si="27"/>
        <v>-8.8218388365247176</v>
      </c>
      <c r="L239" s="17">
        <f>-$C$9-$C$19*K239*O239</f>
        <v>-6.3520250824538795</v>
      </c>
      <c r="M239" s="25"/>
      <c r="N239" s="2">
        <f t="shared" si="24"/>
        <v>10.705564109567327</v>
      </c>
      <c r="O239" s="19">
        <f t="shared" si="25"/>
        <v>10.666093240097547</v>
      </c>
    </row>
    <row r="240" spans="1:15">
      <c r="A240" s="13">
        <f t="shared" si="22"/>
        <v>2.1599999999999979</v>
      </c>
      <c r="B240" s="14">
        <f>B239+E239*$C$15+0.5*F239*($C$15)^2</f>
        <v>19.387448173376896</v>
      </c>
      <c r="C240" s="15">
        <f t="shared" si="23"/>
        <v>5.948066526152882</v>
      </c>
      <c r="D240" s="15">
        <f>-$C$19*C240*N240</f>
        <v>-2.3487324220059915</v>
      </c>
      <c r="E240" s="16">
        <f t="shared" si="26"/>
        <v>5.9715600631479688</v>
      </c>
      <c r="F240" s="17">
        <f>-$C$19*E240*O240</f>
        <v>-2.3493536995086828</v>
      </c>
      <c r="G240" s="25"/>
      <c r="H240" s="20">
        <f>H239+K239*$C$15+0.5*L239*($C$15^2)</f>
        <v>3.4983306367177343</v>
      </c>
      <c r="I240" s="15">
        <f t="shared" si="21"/>
        <v>-8.9483137790891583</v>
      </c>
      <c r="J240" s="15">
        <f>-$C$9-$C$19*I240*N240</f>
        <v>-6.2765501633480785</v>
      </c>
      <c r="K240" s="16">
        <f t="shared" si="27"/>
        <v>-8.8851701508646332</v>
      </c>
      <c r="L240" s="17">
        <f>-$C$9-$C$19*K240*O240</f>
        <v>-6.3143628224524981</v>
      </c>
      <c r="M240" s="25"/>
      <c r="N240" s="2">
        <f t="shared" si="24"/>
        <v>10.744850621975965</v>
      </c>
      <c r="O240" s="19">
        <f t="shared" si="25"/>
        <v>10.705408829073257</v>
      </c>
    </row>
    <row r="241" spans="1:15">
      <c r="A241" s="13">
        <f t="shared" si="22"/>
        <v>2.1699999999999977</v>
      </c>
      <c r="B241" s="14">
        <f>B240+E240*$C$15+0.5*F240*($C$15)^2</f>
        <v>19.447046306323401</v>
      </c>
      <c r="C241" s="15">
        <f t="shared" si="23"/>
        <v>5.924582636470614</v>
      </c>
      <c r="D241" s="15">
        <f>-$C$19*C241*N241</f>
        <v>-2.3480052876878532</v>
      </c>
      <c r="E241" s="16">
        <f t="shared" si="26"/>
        <v>5.9480696325403954</v>
      </c>
      <c r="F241" s="17">
        <f>-$C$19*E241*O241</f>
        <v>-2.3486996069781321</v>
      </c>
      <c r="G241" s="25"/>
      <c r="H241" s="20">
        <f>H240+K240*$C$15+0.5*L240*($C$15^2)</f>
        <v>3.4091632170679653</v>
      </c>
      <c r="I241" s="15">
        <f t="shared" si="21"/>
        <v>-9.0108914761015519</v>
      </c>
      <c r="J241" s="15">
        <f>-$C$9-$C$19*I241*N241</f>
        <v>-6.2388419740446324</v>
      </c>
      <c r="K241" s="16">
        <f t="shared" si="27"/>
        <v>-8.9481247157936359</v>
      </c>
      <c r="L241" s="17">
        <f>-$C$9-$C$19*K241*O241</f>
        <v>-6.2766760307915597</v>
      </c>
      <c r="M241" s="25"/>
      <c r="N241" s="2">
        <f t="shared" si="24"/>
        <v>10.784101474413559</v>
      </c>
      <c r="O241" s="19">
        <f t="shared" si="25"/>
        <v>10.744694890174694</v>
      </c>
    </row>
    <row r="242" spans="1:15">
      <c r="A242" s="13">
        <f t="shared" si="22"/>
        <v>2.1799999999999975</v>
      </c>
      <c r="B242" s="14">
        <f>B241+E241*$C$15+0.5*F241*($C$15)^2</f>
        <v>19.506409567668456</v>
      </c>
      <c r="C242" s="15">
        <f t="shared" si="23"/>
        <v>5.9011063814313713</v>
      </c>
      <c r="D242" s="15">
        <f>-$C$19*C242*N242</f>
        <v>-2.3472044163087076</v>
      </c>
      <c r="E242" s="16">
        <f t="shared" si="26"/>
        <v>5.9245861080670652</v>
      </c>
      <c r="F242" s="17">
        <f>-$C$19*E242*O242</f>
        <v>-2.3479726635694189</v>
      </c>
      <c r="G242" s="25"/>
      <c r="H242" s="20">
        <f>H241+K241*$C$15+0.5*L241*($C$15^2)</f>
        <v>3.3193681361084892</v>
      </c>
      <c r="I242" s="15">
        <f t="shared" si="21"/>
        <v>-9.0730919923753071</v>
      </c>
      <c r="J242" s="15">
        <f>-$C$9-$C$19*I242*N242</f>
        <v>-6.2011171537102783</v>
      </c>
      <c r="K242" s="16">
        <f t="shared" si="27"/>
        <v>-9.0107023058178175</v>
      </c>
      <c r="L242" s="17">
        <f>-$C$9-$C$19*K242*O242</f>
        <v>-6.2389686557488933</v>
      </c>
      <c r="M242" s="25"/>
      <c r="N242" s="2">
        <f t="shared" si="24"/>
        <v>10.823310714706244</v>
      </c>
      <c r="O242" s="19">
        <f t="shared" si="25"/>
        <v>10.783945316811087</v>
      </c>
    </row>
    <row r="243" spans="1:15">
      <c r="A243" s="13">
        <f t="shared" si="22"/>
        <v>2.1899999999999973</v>
      </c>
      <c r="B243" s="14">
        <f>B242+E242*$C$15+0.5*F242*($C$15)^2</f>
        <v>19.565538030115949</v>
      </c>
      <c r="C243" s="15">
        <f t="shared" si="23"/>
        <v>5.877638502746918</v>
      </c>
      <c r="D243" s="15">
        <f>-$C$19*C243*N243</f>
        <v>-2.3463289917686994</v>
      </c>
      <c r="E243" s="16">
        <f t="shared" si="26"/>
        <v>5.9011102226676746</v>
      </c>
      <c r="F243" s="17">
        <f>-$C$19*E243*O243</f>
        <v>-2.3471719920756575</v>
      </c>
      <c r="G243" s="25"/>
      <c r="H243" s="20">
        <f>H242+K242*$C$15+0.5*L242*($C$15^2)</f>
        <v>3.2289491646175237</v>
      </c>
      <c r="I243" s="15">
        <f t="shared" si="21"/>
        <v>-9.1349151811971616</v>
      </c>
      <c r="J243" s="15">
        <f>-$C$9-$C$19*I243*N243</f>
        <v>-6.1633796239809673</v>
      </c>
      <c r="K243" s="16">
        <f t="shared" si="27"/>
        <v>-9.0729027348651137</v>
      </c>
      <c r="L243" s="17">
        <f>-$C$9-$C$19*K243*O243</f>
        <v>-6.2012446332047926</v>
      </c>
      <c r="M243" s="25"/>
      <c r="N243" s="2">
        <f t="shared" si="24"/>
        <v>10.86247254250336</v>
      </c>
      <c r="O243" s="19">
        <f t="shared" si="25"/>
        <v>10.823154156547702</v>
      </c>
    </row>
    <row r="244" spans="1:15">
      <c r="A244" s="13">
        <f t="shared" si="22"/>
        <v>2.1999999999999971</v>
      </c>
      <c r="B244" s="14">
        <f>B243+E243*$C$15+0.5*F243*($C$15)^2</f>
        <v>19.624431773743023</v>
      </c>
      <c r="C244" s="15">
        <f t="shared" si="23"/>
        <v>5.8541797499868053</v>
      </c>
      <c r="D244" s="15">
        <f>-$C$19*C244*N244</f>
        <v>-2.3453782574753625</v>
      </c>
      <c r="E244" s="16">
        <f t="shared" si="26"/>
        <v>5.8776427177484525</v>
      </c>
      <c r="F244" s="17">
        <f>-$C$19*E244*O244</f>
        <v>-2.3462967761647078</v>
      </c>
      <c r="G244" s="25"/>
      <c r="H244" s="20">
        <f>H243+K243*$C$15+0.5*L243*($C$15^2)</f>
        <v>3.1379100750372126</v>
      </c>
      <c r="I244" s="15">
        <f t="shared" si="21"/>
        <v>-9.1963609349969957</v>
      </c>
      <c r="J244" s="15">
        <f>-$C$9-$C$19*I244*N244</f>
        <v>-6.1256332900631616</v>
      </c>
      <c r="K244" s="16">
        <f t="shared" si="27"/>
        <v>-9.1347258561510429</v>
      </c>
      <c r="L244" s="17">
        <f>-$C$9-$C$19*K244*O244</f>
        <v>-6.1635078845952993</v>
      </c>
      <c r="M244" s="25"/>
      <c r="N244" s="2">
        <f t="shared" si="24"/>
        <v>10.901581306943246</v>
      </c>
      <c r="O244" s="19">
        <f t="shared" si="25"/>
        <v>10.862315608770343</v>
      </c>
    </row>
    <row r="245" spans="1:15">
      <c r="A245" s="13">
        <f t="shared" si="22"/>
        <v>2.2099999999999969</v>
      </c>
      <c r="B245" s="14">
        <f>B244+E244*$C$15+0.5*F244*($C$15)^2</f>
        <v>19.6830908860817</v>
      </c>
      <c r="C245" s="15">
        <f t="shared" si="23"/>
        <v>5.8307308799901243</v>
      </c>
      <c r="D245" s="15">
        <f>-$C$19*C245*N245</f>
        <v>-2.3443515149876148</v>
      </c>
      <c r="E245" s="16">
        <f t="shared" si="26"/>
        <v>5.8541843425802522</v>
      </c>
      <c r="F245" s="17">
        <f>-$C$19*E245*O245</f>
        <v>-2.3453462590127767</v>
      </c>
      <c r="G245" s="25"/>
      <c r="H245" s="20">
        <f>H244+K244*$C$15+0.5*L244*($C$15^2)</f>
        <v>3.0462546410814726</v>
      </c>
      <c r="I245" s="15">
        <f t="shared" si="21"/>
        <v>-9.2574291851737165</v>
      </c>
      <c r="J245" s="15">
        <f>-$C$9-$C$19*I245*N245</f>
        <v>-6.0878820388312418</v>
      </c>
      <c r="K245" s="16">
        <f t="shared" si="27"/>
        <v>-9.1961715620243361</v>
      </c>
      <c r="L245" s="17">
        <f>-$C$9-$C$19*K245*O245</f>
        <v>-6.1257623149381057</v>
      </c>
      <c r="M245" s="25"/>
      <c r="N245" s="2">
        <f t="shared" si="24"/>
        <v>10.940631504322614</v>
      </c>
      <c r="O245" s="19">
        <f t="shared" si="25"/>
        <v>10.90142402235125</v>
      </c>
    </row>
    <row r="246" spans="1:15">
      <c r="A246" s="13">
        <f t="shared" si="22"/>
        <v>2.2199999999999966</v>
      </c>
      <c r="B246" s="14">
        <f>B245+E245*$C$15+0.5*F245*($C$15)^2</f>
        <v>19.741515462194553</v>
      </c>
      <c r="C246" s="15">
        <f t="shared" si="23"/>
        <v>5.8072926562907652</v>
      </c>
      <c r="D246" s="15">
        <f>-$C$19*C246*N246</f>
        <v>-2.3432481226708357</v>
      </c>
      <c r="E246" s="16">
        <f t="shared" si="26"/>
        <v>5.8307358537102498</v>
      </c>
      <c r="F246" s="17">
        <f>-$C$19*E246*O246</f>
        <v>-2.3443197419484956</v>
      </c>
      <c r="G246" s="25"/>
      <c r="H246" s="20">
        <f>H245+K245*$C$15+0.5*L245*($C$15^2)</f>
        <v>2.9539866373454822</v>
      </c>
      <c r="I246" s="15">
        <f t="shared" si="21"/>
        <v>-9.3181199019024827</v>
      </c>
      <c r="J246" s="15">
        <f>-$C$9-$C$19*I246*N246</f>
        <v>-6.0501297369950384</v>
      </c>
      <c r="K246" s="16">
        <f t="shared" si="27"/>
        <v>-9.2572397837931835</v>
      </c>
      <c r="L246" s="17">
        <f>-$C$9-$C$19*K246*O246</f>
        <v>-6.0880118109298547</v>
      </c>
      <c r="M246" s="25"/>
      <c r="N246" s="2">
        <f t="shared" si="24"/>
        <v>10.979617775771604</v>
      </c>
      <c r="O246" s="19">
        <f t="shared" si="25"/>
        <v>10.940473893318583</v>
      </c>
    </row>
    <row r="247" spans="1:15">
      <c r="A247" s="13">
        <f t="shared" si="22"/>
        <v>2.2299999999999964</v>
      </c>
      <c r="B247" s="14">
        <f>B246+E246*$C$15+0.5*F246*($C$15)^2</f>
        <v>19.79970560474456</v>
      </c>
      <c r="C247" s="15">
        <f t="shared" si="23"/>
        <v>5.7838658485560721</v>
      </c>
      <c r="D247" s="15">
        <f>-$C$19*C247*N247</f>
        <v>-2.3420674943635791</v>
      </c>
      <c r="E247" s="16">
        <f t="shared" si="26"/>
        <v>5.8072980143871531</v>
      </c>
      <c r="F247" s="17">
        <f>-$C$19*E247*O247</f>
        <v>-2.3432165831080716</v>
      </c>
      <c r="G247" s="25"/>
      <c r="H247" s="20">
        <f>H246+K246*$C$15+0.5*L246*($C$15^2)</f>
        <v>2.8611098389170038</v>
      </c>
      <c r="I247" s="15">
        <f t="shared" si="21"/>
        <v>-9.3784330939239435</v>
      </c>
      <c r="J247" s="15">
        <f>-$C$9-$C$19*I247*N247</f>
        <v>-6.0123802293363342</v>
      </c>
      <c r="K247" s="16">
        <f t="shared" si="27"/>
        <v>-9.3179304915328078</v>
      </c>
      <c r="L247" s="17">
        <f>-$C$9-$C$19*K247*O247</f>
        <v>-6.0502602391136007</v>
      </c>
      <c r="M247" s="25"/>
      <c r="N247" s="2">
        <f t="shared" si="24"/>
        <v>11.018534904936367</v>
      </c>
      <c r="O247" s="19">
        <f t="shared" si="25"/>
        <v>10.979459862531572</v>
      </c>
    </row>
    <row r="248" spans="1:15">
      <c r="A248" s="13">
        <f t="shared" si="22"/>
        <v>2.2399999999999962</v>
      </c>
      <c r="B248" s="14">
        <f>B247+E247*$C$15+0.5*F247*($C$15)^2</f>
        <v>19.857661424059277</v>
      </c>
      <c r="C248" s="15">
        <f t="shared" si="23"/>
        <v>5.7604512320387737</v>
      </c>
      <c r="D248" s="15">
        <f>-$C$19*C248*N248</f>
        <v>-2.3408090980564595</v>
      </c>
      <c r="E248" s="16">
        <f t="shared" si="26"/>
        <v>5.7838715939997947</v>
      </c>
      <c r="F248" s="17">
        <f>-$C$19*E248*O248</f>
        <v>-2.3420361961020815</v>
      </c>
      <c r="G248" s="25"/>
      <c r="H248" s="20">
        <f>H247+K247*$C$15+0.5*L247*($C$15^2)</f>
        <v>2.7676280209897199</v>
      </c>
      <c r="I248" s="15">
        <f t="shared" si="21"/>
        <v>-9.4383688083162092</v>
      </c>
      <c r="J248" s="15">
        <f>-$C$9-$C$19*I248*N248</f>
        <v>-5.9746373370130161</v>
      </c>
      <c r="K248" s="16">
        <f t="shared" si="27"/>
        <v>-9.3782436938750582</v>
      </c>
      <c r="L248" s="17">
        <f>-$C$9-$C$19*K248*O248</f>
        <v>-6.0125114441151872</v>
      </c>
      <c r="M248" s="25"/>
      <c r="N248" s="2">
        <f t="shared" si="24"/>
        <v>11.057377815671009</v>
      </c>
      <c r="O248" s="19">
        <f t="shared" si="25"/>
        <v>11.018376713363226</v>
      </c>
    </row>
    <row r="249" spans="1:15">
      <c r="A249" s="13">
        <f t="shared" si="22"/>
        <v>2.249999999999996</v>
      </c>
      <c r="B249" s="14">
        <f>B248+E248*$C$15+0.5*F248*($C$15)^2</f>
        <v>19.915383038189468</v>
      </c>
      <c r="C249" s="15">
        <f t="shared" si="23"/>
        <v>5.7370495870420575</v>
      </c>
      <c r="D249" s="15">
        <f>-$C$19*C249*N249</f>
        <v>-2.3394724545836536</v>
      </c>
      <c r="E249" s="16">
        <f t="shared" si="26"/>
        <v>5.7604573675290016</v>
      </c>
      <c r="F249" s="17">
        <f>-$C$19*E249*O249</f>
        <v>-2.3407780486944216</v>
      </c>
      <c r="G249" s="25"/>
      <c r="H249" s="20">
        <f>H248+K248*$C$15+0.5*L248*($C$15^2)</f>
        <v>2.6735449584787636</v>
      </c>
      <c r="I249" s="15">
        <f t="shared" si="21"/>
        <v>-9.4979271302501722</v>
      </c>
      <c r="J249" s="15">
        <f>-$C$9-$C$19*I249*N249</f>
        <v>-5.9369048559297113</v>
      </c>
      <c r="K249" s="16">
        <f t="shared" si="27"/>
        <v>-9.4381794377806987</v>
      </c>
      <c r="L249" s="17">
        <f>-$C$9-$C$19*K249*O249</f>
        <v>-5.9747692469473197</v>
      </c>
      <c r="M249" s="25"/>
      <c r="N249" s="2">
        <f t="shared" si="24"/>
        <v>11.096141569740434</v>
      </c>
      <c r="O249" s="19">
        <f t="shared" si="25"/>
        <v>11.057219369392358</v>
      </c>
    </row>
    <row r="250" spans="1:15">
      <c r="A250" s="13">
        <f t="shared" si="22"/>
        <v>2.2599999999999958</v>
      </c>
      <c r="B250" s="14">
        <f>B249+E249*$C$15+0.5*F249*($C$15)^2</f>
        <v>19.972870572962325</v>
      </c>
      <c r="C250" s="15">
        <f t="shared" si="23"/>
        <v>5.7136616983976722</v>
      </c>
      <c r="D250" s="15">
        <f>-$C$19*C250*N250</f>
        <v>-2.3380571363274978</v>
      </c>
      <c r="E250" s="16">
        <f t="shared" si="26"/>
        <v>5.7370561150126109</v>
      </c>
      <c r="F250" s="17">
        <f>-$C$19*E250*O250</f>
        <v>-2.339441661493896</v>
      </c>
      <c r="G250" s="25"/>
      <c r="H250" s="20">
        <f>H249+K249*$C$15+0.5*L249*($C$15^2)</f>
        <v>2.5788644256386095</v>
      </c>
      <c r="I250" s="15">
        <f t="shared" si="21"/>
        <v>-9.557108182728884</v>
      </c>
      <c r="J250" s="15">
        <f>-$C$9-$C$19*I250*N250</f>
        <v>-5.8991865551736122</v>
      </c>
      <c r="K250" s="16">
        <f t="shared" si="27"/>
        <v>-9.4977378082950832</v>
      </c>
      <c r="L250" s="17">
        <f>-$C$9-$C$19*K250*O250</f>
        <v>-5.9370374433800706</v>
      </c>
      <c r="M250" s="25"/>
      <c r="N250" s="2">
        <f t="shared" si="24"/>
        <v>11.13482136453567</v>
      </c>
      <c r="O250" s="19">
        <f t="shared" si="25"/>
        <v>11.095982892106562</v>
      </c>
    </row>
    <row r="251" spans="1:15">
      <c r="A251" s="13">
        <f t="shared" si="22"/>
        <v>2.2699999999999956</v>
      </c>
      <c r="B251" s="14">
        <f>B250+E250*$C$15+0.5*F250*($C$15)^2</f>
        <v>20.030124162029377</v>
      </c>
      <c r="C251" s="15">
        <f t="shared" si="23"/>
        <v>5.6902883549569152</v>
      </c>
      <c r="D251" s="15">
        <f>-$C$19*C251*N251</f>
        <v>-2.3365627659365522</v>
      </c>
      <c r="E251" s="16">
        <f t="shared" si="26"/>
        <v>5.7136686210235039</v>
      </c>
      <c r="F251" s="17">
        <f>-$C$19*E251*O251</f>
        <v>-2.3380266066588757</v>
      </c>
      <c r="G251" s="25"/>
      <c r="H251" s="20">
        <f>H250+K250*$C$15+0.5*L250*($C$15^2)</f>
        <v>2.4835901956834898</v>
      </c>
      <c r="I251" s="15">
        <f t="shared" si="21"/>
        <v>-9.615912126311617</v>
      </c>
      <c r="J251" s="15">
        <f>-$C$9-$C$19*I251*N251</f>
        <v>-5.861486175514278</v>
      </c>
      <c r="K251" s="16">
        <f t="shared" si="27"/>
        <v>-9.5569189282878515</v>
      </c>
      <c r="L251" s="17">
        <f>-$C$9-$C$19*K251*O251</f>
        <v>-5.8993198023765991</v>
      </c>
      <c r="M251" s="25"/>
      <c r="N251" s="2">
        <f t="shared" si="24"/>
        <v>11.173412530802981</v>
      </c>
      <c r="O251" s="19">
        <f t="shared" si="25"/>
        <v>11.134662478617628</v>
      </c>
    </row>
    <row r="252" spans="1:15">
      <c r="A252" s="13">
        <f t="shared" si="22"/>
        <v>2.2799999999999954</v>
      </c>
      <c r="B252" s="14">
        <f>B251+E251*$C$15+0.5*F251*($C$15)^2</f>
        <v>20.087143946909279</v>
      </c>
      <c r="C252" s="15">
        <f t="shared" si="23"/>
        <v>5.6669303490943719</v>
      </c>
      <c r="D252" s="15">
        <f>-$C$19*C252*N252</f>
        <v>-2.3349890150575257</v>
      </c>
      <c r="E252" s="16">
        <f t="shared" si="26"/>
        <v>5.6902956741605264</v>
      </c>
      <c r="F252" s="17">
        <f>-$C$19*E252*O252</f>
        <v>-2.3365325066154412</v>
      </c>
      <c r="G252" s="25"/>
      <c r="H252" s="20">
        <f>H251+K251*$C$15+0.5*L251*($C$15^2)</f>
        <v>2.3877260404104925</v>
      </c>
      <c r="I252" s="15">
        <f t="shared" si="21"/>
        <v>-9.6743391588232353</v>
      </c>
      <c r="J252" s="15">
        <f>-$C$9-$C$19*I252*N252</f>
        <v>-5.8238074279661616</v>
      </c>
      <c r="K252" s="16">
        <f t="shared" si="27"/>
        <v>-9.6157229581773063</v>
      </c>
      <c r="L252" s="17">
        <f>-$C$9-$C$19*K252*O252</f>
        <v>-5.8616200645928256</v>
      </c>
      <c r="M252" s="25"/>
      <c r="N252" s="2">
        <f t="shared" si="24"/>
        <v>11.211910530388099</v>
      </c>
      <c r="O252" s="19">
        <f t="shared" si="25"/>
        <v>11.173253459390784</v>
      </c>
    </row>
    <row r="253" spans="1:15">
      <c r="A253" s="13">
        <f t="shared" si="22"/>
        <v>2.2899999999999952</v>
      </c>
      <c r="B253" s="14">
        <f>B252+E252*$C$15+0.5*F252*($C$15)^2</f>
        <v>20.143930077025555</v>
      </c>
      <c r="C253" s="15">
        <f t="shared" si="23"/>
        <v>5.6435884762242674</v>
      </c>
      <c r="D253" s="15">
        <f>-$C$19*C253*N253</f>
        <v>-2.333335603081379</v>
      </c>
      <c r="E253" s="16">
        <f t="shared" si="26"/>
        <v>5.6669380665521611</v>
      </c>
      <c r="F253" s="17">
        <f>-$C$19*E253*O253</f>
        <v>-2.3349590327893708</v>
      </c>
      <c r="G253" s="25"/>
      <c r="H253" s="20">
        <f>H252+K252*$C$15+0.5*L252*($C$15^2)</f>
        <v>2.29127572982549</v>
      </c>
      <c r="I253" s="15">
        <f t="shared" si="21"/>
        <v>-9.7323895150494995</v>
      </c>
      <c r="J253" s="15">
        <f>-$C$9-$C$19*I253*N253</f>
        <v>-5.7861539924126646</v>
      </c>
      <c r="K253" s="16">
        <f t="shared" si="27"/>
        <v>-9.6741500956401012</v>
      </c>
      <c r="L253" s="17">
        <f>-$C$9-$C$19*K253*O253</f>
        <v>-5.8239419409398465</v>
      </c>
      <c r="M253" s="25"/>
      <c r="N253" s="2">
        <f t="shared" si="24"/>
        <v>11.250310953996641</v>
      </c>
      <c r="O253" s="19">
        <f t="shared" si="25"/>
        <v>11.211751295989014</v>
      </c>
    </row>
    <row r="254" spans="1:15">
      <c r="A254" s="13">
        <f t="shared" si="22"/>
        <v>2.2999999999999949</v>
      </c>
      <c r="B254" s="14">
        <f>B253+E253*$C$15+0.5*F253*($C$15)^2</f>
        <v>20.200482709739436</v>
      </c>
      <c r="C254" s="15">
        <f t="shared" si="23"/>
        <v>5.6202635343292844</v>
      </c>
      <c r="D254" s="15">
        <f>-$C$19*C254*N254</f>
        <v>-2.3316022959039322</v>
      </c>
      <c r="E254" s="16">
        <f t="shared" si="26"/>
        <v>5.6435965933728074</v>
      </c>
      <c r="F254" s="17">
        <f>-$C$19*E254*O254</f>
        <v>-2.3333059043523159</v>
      </c>
      <c r="G254" s="25"/>
      <c r="H254" s="20">
        <f>H253+K253*$C$15+0.5*L253*($C$15^2)</f>
        <v>2.1942430317720421</v>
      </c>
      <c r="I254" s="15">
        <f t="shared" si="21"/>
        <v>-9.7900634664189425</v>
      </c>
      <c r="J254" s="15">
        <f>-$C$9-$C$19*I254*N254</f>
        <v>-5.7485295162904313</v>
      </c>
      <c r="K254" s="16">
        <f t="shared" si="27"/>
        <v>-9.7322005753068641</v>
      </c>
      <c r="L254" s="17">
        <f>-$C$9-$C$19*K254*O254</f>
        <v>-5.7862891112078394</v>
      </c>
      <c r="M254" s="25"/>
      <c r="N254" s="2">
        <f t="shared" si="24"/>
        <v>11.288609518971873</v>
      </c>
      <c r="O254" s="19">
        <f t="shared" si="25"/>
        <v>11.250151578833613</v>
      </c>
    </row>
    <row r="255" spans="1:15">
      <c r="A255" s="13">
        <f t="shared" si="22"/>
        <v>2.3099999999999947</v>
      </c>
      <c r="B255" s="14">
        <f>B254+E254*$C$15+0.5*F254*($C$15)^2</f>
        <v>20.256802010377946</v>
      </c>
      <c r="C255" s="15">
        <f t="shared" si="23"/>
        <v>5.5969563235017006</v>
      </c>
      <c r="D255" s="15">
        <f>-$C$19*C255*N255</f>
        <v>-2.3297889047012341</v>
      </c>
      <c r="E255" s="16">
        <f t="shared" si="26"/>
        <v>5.6202720523715257</v>
      </c>
      <c r="F255" s="17">
        <f>-$C$19*E255*O255</f>
        <v>-2.3315728869824697</v>
      </c>
      <c r="G255" s="25"/>
      <c r="H255" s="20">
        <f>H254+K254*$C$15+0.5*L254*($C$15^2)</f>
        <v>2.096631711563413</v>
      </c>
      <c r="I255" s="15">
        <f t="shared" si="21"/>
        <v>-9.8473613206718582</v>
      </c>
      <c r="J255" s="15">
        <f>-$C$9-$C$19*I255*N255</f>
        <v>-5.7109376133327237</v>
      </c>
      <c r="K255" s="16">
        <f t="shared" si="27"/>
        <v>-9.7898746684443552</v>
      </c>
      <c r="L255" s="17">
        <f>-$C$9-$C$19*K255*O255</f>
        <v>-5.7486652227502422</v>
      </c>
      <c r="M255" s="25"/>
      <c r="N255" s="2">
        <f t="shared" si="24"/>
        <v>11.326802067090687</v>
      </c>
      <c r="O255" s="19">
        <f t="shared" si="25"/>
        <v>11.288450024982035</v>
      </c>
    </row>
    <row r="256" spans="1:15">
      <c r="A256" s="13">
        <f t="shared" si="22"/>
        <v>2.3199999999999945</v>
      </c>
      <c r="B256" s="14">
        <f>B255+E255*$C$15+0.5*F255*($C$15)^2</f>
        <v>20.312888152257312</v>
      </c>
      <c r="C256" s="15">
        <f t="shared" si="23"/>
        <v>5.5736676454967071</v>
      </c>
      <c r="D256" s="15">
        <f>-$C$19*C256*N256</f>
        <v>-2.3278952847199705</v>
      </c>
      <c r="E256" s="16">
        <f t="shared" si="26"/>
        <v>5.5969652434131074</v>
      </c>
      <c r="F256" s="17">
        <f>-$C$19*E256*O256</f>
        <v>-2.3297597916400115</v>
      </c>
      <c r="G256" s="25"/>
      <c r="H256" s="20">
        <f>H255+K255*$C$15+0.5*L255*($C$15^2)</f>
        <v>1.9984455316178318</v>
      </c>
      <c r="I256" s="15">
        <f t="shared" si="21"/>
        <v>-9.9042834215170394</v>
      </c>
      <c r="J256" s="15">
        <f>-$C$9-$C$19*I256*N256</f>
        <v>-5.6733818623706256</v>
      </c>
      <c r="K256" s="16">
        <f t="shared" si="27"/>
        <v>-9.8471726826247696</v>
      </c>
      <c r="L256" s="17">
        <f>-$C$9-$C$19*K256*O256</f>
        <v>-5.7110738892269746</v>
      </c>
      <c r="M256" s="25"/>
      <c r="N256" s="2">
        <f t="shared" si="24"/>
        <v>11.364884562378716</v>
      </c>
      <c r="O256" s="19">
        <f t="shared" si="25"/>
        <v>11.326642475924004</v>
      </c>
    </row>
    <row r="257" spans="1:15">
      <c r="A257" s="13">
        <f t="shared" si="22"/>
        <v>2.3299999999999943</v>
      </c>
      <c r="B257" s="14">
        <f>B256+E256*$C$15+0.5*F256*($C$15)^2</f>
        <v>20.368741316701861</v>
      </c>
      <c r="C257" s="15">
        <f t="shared" si="23"/>
        <v>5.5503983032977322</v>
      </c>
      <c r="D257" s="15">
        <f>-$C$19*C257*N257</f>
        <v>-2.3259213340831084</v>
      </c>
      <c r="E257" s="16">
        <f t="shared" si="26"/>
        <v>5.5736769680313074</v>
      </c>
      <c r="F257" s="17">
        <f>-$C$19*E257*O257</f>
        <v>-2.3278664733575631</v>
      </c>
      <c r="G257" s="25"/>
      <c r="H257" s="20">
        <f>H256+K256*$C$15+0.5*L256*($C$15^2)</f>
        <v>1.8996882510971229</v>
      </c>
      <c r="I257" s="15">
        <f t="shared" si="21"/>
        <v>-9.9608301482768127</v>
      </c>
      <c r="J257" s="15">
        <f>-$C$9-$C$19*I257*N257</f>
        <v>-5.6358658061908695</v>
      </c>
      <c r="K257" s="16">
        <f t="shared" si="27"/>
        <v>-9.9040949613827571</v>
      </c>
      <c r="L257" s="17">
        <f>-$C$9-$C$19*K257*O257</f>
        <v>-5.6735186894055065</v>
      </c>
      <c r="M257" s="25"/>
      <c r="N257" s="2">
        <f t="shared" si="24"/>
        <v>11.402853088945355</v>
      </c>
      <c r="O257" s="19">
        <f t="shared" si="25"/>
        <v>11.364724895396721</v>
      </c>
    </row>
    <row r="258" spans="1:15">
      <c r="A258" s="13">
        <f t="shared" si="22"/>
        <v>2.3399999999999941</v>
      </c>
      <c r="B258" s="14">
        <f>B257+E257*$C$15+0.5*F257*($C$15)^2</f>
        <v>20.424361693058504</v>
      </c>
      <c r="C258" s="15">
        <f t="shared" si="23"/>
        <v>5.5271491006936451</v>
      </c>
      <c r="D258" s="15">
        <f>-$C$19*C258*N258</f>
        <v>-2.3238669926109994</v>
      </c>
      <c r="E258" s="16">
        <f t="shared" si="26"/>
        <v>5.550408028994104</v>
      </c>
      <c r="F258" s="17">
        <f>-$C$19*E258*O258</f>
        <v>-2.3258928300459072</v>
      </c>
      <c r="G258" s="25"/>
      <c r="H258" s="20">
        <f>H257+K257*$C$15+0.5*L257*($C$15^2)</f>
        <v>1.8003636255488251</v>
      </c>
      <c r="I258" s="15">
        <f t="shared" si="21"/>
        <v>-10.017001915520924</v>
      </c>
      <c r="J258" s="15">
        <f>-$C$9-$C$19*I258*N258</f>
        <v>-5.5983929504491083</v>
      </c>
      <c r="K258" s="16">
        <f t="shared" si="27"/>
        <v>-9.9606418838607382</v>
      </c>
      <c r="L258" s="17">
        <f>-$C$9-$C$19*K258*O258</f>
        <v>-5.6360031660185435</v>
      </c>
      <c r="M258" s="25"/>
      <c r="N258" s="2">
        <f t="shared" si="24"/>
        <v>11.440703848839389</v>
      </c>
      <c r="O258" s="19">
        <f t="shared" si="25"/>
        <v>11.402693367220001</v>
      </c>
    </row>
    <row r="259" spans="1:15">
      <c r="A259" s="13">
        <f t="shared" si="22"/>
        <v>2.3499999999999939</v>
      </c>
      <c r="B259" s="14">
        <f>B258+E258*$C$15+0.5*F258*($C$15)^2</f>
        <v>20.479749478706946</v>
      </c>
      <c r="C259" s="15">
        <f t="shared" si="23"/>
        <v>5.5039208418676679</v>
      </c>
      <c r="D259" s="15">
        <f>-$C$19*C259*N259</f>
        <v>-2.3217322406581169</v>
      </c>
      <c r="E259" s="16">
        <f t="shared" si="26"/>
        <v>5.5271592298808194</v>
      </c>
      <c r="F259" s="17">
        <f>-$C$19*E259*O259</f>
        <v>-2.3238388013151465</v>
      </c>
      <c r="G259" s="25"/>
      <c r="H259" s="20">
        <f>H258+K258*$C$15+0.5*L258*($C$15^2)</f>
        <v>1.7004754065519168</v>
      </c>
      <c r="I259" s="15">
        <f t="shared" si="21"/>
        <v>-10.072799172689848</v>
      </c>
      <c r="J259" s="15">
        <f>-$C$9-$C$19*I259*N259</f>
        <v>-5.560966762637408</v>
      </c>
      <c r="K259" s="16">
        <f t="shared" si="27"/>
        <v>-10.016813864443076</v>
      </c>
      <c r="L259" s="17">
        <f>-$C$9-$C$19*K259*O259</f>
        <v>-5.5985308246771339</v>
      </c>
      <c r="M259" s="25"/>
      <c r="N259" s="2">
        <f t="shared" si="24"/>
        <v>11.478433159925904</v>
      </c>
      <c r="O259" s="19">
        <f t="shared" si="25"/>
        <v>11.440544093152029</v>
      </c>
    </row>
    <row r="260" spans="1:15">
      <c r="A260" s="13">
        <f t="shared" si="22"/>
        <v>2.3599999999999937</v>
      </c>
      <c r="B260" s="14">
        <f>B259+E259*$C$15+0.5*F259*($C$15)^2</f>
        <v>20.534904879065689</v>
      </c>
      <c r="C260" s="15">
        <f t="shared" si="23"/>
        <v>5.4807143309978388</v>
      </c>
      <c r="D260" s="15">
        <f>-$C$19*C260*N260</f>
        <v>-2.3195170979655684</v>
      </c>
      <c r="E260" s="16">
        <f t="shared" si="26"/>
        <v>5.5039313746709535</v>
      </c>
      <c r="F260" s="17">
        <f>-$C$19*E260*O260</f>
        <v>-2.3217043673114937</v>
      </c>
      <c r="G260" s="25"/>
      <c r="H260" s="20">
        <f>H259+K259*$C$15+0.5*L259*($C$15^2)</f>
        <v>1.600027341366252</v>
      </c>
      <c r="I260" s="15">
        <f t="shared" si="21"/>
        <v>-10.12822240370803</v>
      </c>
      <c r="J260" s="15">
        <f>-$C$9-$C$19*I260*N260</f>
        <v>-5.5235906711048095</v>
      </c>
      <c r="K260" s="16">
        <f t="shared" si="27"/>
        <v>-10.072611352379649</v>
      </c>
      <c r="L260" s="17">
        <f>-$C$9-$C$19*K260*O260</f>
        <v>-5.5611051328380263</v>
      </c>
      <c r="M260" s="25"/>
      <c r="N260" s="2">
        <f t="shared" si="24"/>
        <v>11.516037453784975</v>
      </c>
      <c r="O260" s="19">
        <f t="shared" si="25"/>
        <v>11.478273390766343</v>
      </c>
    </row>
    <row r="261" spans="1:15">
      <c r="A261" s="13">
        <f t="shared" si="22"/>
        <v>2.3699999999999934</v>
      </c>
      <c r="B261" s="14">
        <f>B260+E260*$C$15+0.5*F260*($C$15)^2</f>
        <v>20.589828107594034</v>
      </c>
      <c r="C261" s="15">
        <f t="shared" si="23"/>
        <v>5.4575303718688701</v>
      </c>
      <c r="D261" s="15">
        <f>-$C$19*C261*N261</f>
        <v>-2.3172216225295434</v>
      </c>
      <c r="E261" s="16">
        <f t="shared" si="26"/>
        <v>5.4807252673445683</v>
      </c>
      <c r="F261" s="17">
        <f>-$C$19*E261*O261</f>
        <v>-2.3194895475698445</v>
      </c>
      <c r="G261" s="25"/>
      <c r="H261" s="20">
        <f>H260+K260*$C$15+0.5*L260*($C$15^2)</f>
        <v>1.4990231725858136</v>
      </c>
      <c r="I261" s="15">
        <f t="shared" si="21"/>
        <v>-10.183272126587603</v>
      </c>
      <c r="J261" s="15">
        <f>-$C$9-$C$19*I261*N261</f>
        <v>-5.4862680641297645</v>
      </c>
      <c r="K261" s="16">
        <f t="shared" si="27"/>
        <v>-10.128034831399363</v>
      </c>
      <c r="L261" s="17">
        <f>-$C$9-$C$19*K261*O261</f>
        <v>-5.5237295188240605</v>
      </c>
      <c r="M261" s="25"/>
      <c r="N261" s="2">
        <f t="shared" si="24"/>
        <v>11.553513273632708</v>
      </c>
      <c r="O261" s="19">
        <f t="shared" si="25"/>
        <v>11.515877691350665</v>
      </c>
    </row>
    <row r="262" spans="1:15">
      <c r="A262" s="13">
        <f t="shared" si="22"/>
        <v>2.3799999999999932</v>
      </c>
      <c r="B262" s="14">
        <f>B261+E261*$C$15+0.5*F261*($C$15)^2</f>
        <v>20.644519385790101</v>
      </c>
      <c r="C262" s="15">
        <f t="shared" si="23"/>
        <v>5.4343697674952489</v>
      </c>
      <c r="D262" s="15">
        <f>-$C$19*C262*N262</f>
        <v>-2.3148459094857956</v>
      </c>
      <c r="E262" s="16">
        <f t="shared" si="26"/>
        <v>5.4575417114940716</v>
      </c>
      <c r="F262" s="17">
        <f>-$C$19*E262*O262</f>
        <v>-2.3171943998822782</v>
      </c>
      <c r="G262" s="25"/>
      <c r="H262" s="20">
        <f>H261+K261*$C$15+0.5*L261*($C$15^2)</f>
        <v>1.3974666377958787</v>
      </c>
      <c r="I262" s="15">
        <f t="shared" si="21"/>
        <v>-10.237948893023097</v>
      </c>
      <c r="J262" s="15">
        <f>-$C$9-$C$19*I262*N262</f>
        <v>-5.4490022890432872</v>
      </c>
      <c r="K262" s="16">
        <f t="shared" si="27"/>
        <v>-10.183084819314132</v>
      </c>
      <c r="L262" s="17">
        <f>-$C$9-$C$19*K262*O262</f>
        <v>-5.4864073708964494</v>
      </c>
      <c r="M262" s="25"/>
      <c r="N262" s="2">
        <f t="shared" si="24"/>
        <v>11.590857272265033</v>
      </c>
      <c r="O262" s="19">
        <f t="shared" si="25"/>
        <v>11.553353537828034</v>
      </c>
    </row>
    <row r="263" spans="1:15">
      <c r="A263" s="13">
        <f t="shared" si="22"/>
        <v>2.389999999999993</v>
      </c>
      <c r="B263" s="14">
        <f>B262+E262*$C$15+0.5*F262*($C$15)^2</f>
        <v>20.698978943185047</v>
      </c>
      <c r="C263" s="15">
        <f t="shared" si="23"/>
        <v>5.4112333197554054</v>
      </c>
      <c r="D263" s="15">
        <f>-$C$19*C263*N263</f>
        <v>-2.3123900900102696</v>
      </c>
      <c r="E263" s="16">
        <f t="shared" si="26"/>
        <v>5.4343815099472312</v>
      </c>
      <c r="F263" s="17">
        <f>-$C$19*E263*O263</f>
        <v>-2.3148190191825919</v>
      </c>
      <c r="G263" s="25"/>
      <c r="H263" s="20">
        <f>H262+K262*$C$15+0.5*L262*($C$15^2)</f>
        <v>1.2953614692341924</v>
      </c>
      <c r="I263" s="15">
        <f t="shared" si="21"/>
        <v>-10.292253287977609</v>
      </c>
      <c r="J263" s="15">
        <f>-$C$9-$C$19*I263*N263</f>
        <v>-5.41179665140168</v>
      </c>
      <c r="K263" s="16">
        <f t="shared" si="27"/>
        <v>-10.23776186761383</v>
      </c>
      <c r="L263" s="17">
        <f>-$C$9-$C$19*K263*O263</f>
        <v>-5.4491420363777694</v>
      </c>
      <c r="M263" s="25"/>
      <c r="N263" s="2">
        <f t="shared" si="24"/>
        <v>11.628066210024649</v>
      </c>
      <c r="O263" s="19">
        <f t="shared" si="25"/>
        <v>11.590697582700715</v>
      </c>
    </row>
    <row r="264" spans="1:15">
      <c r="A264" s="13">
        <f t="shared" si="22"/>
        <v>2.3999999999999928</v>
      </c>
      <c r="B264" s="14">
        <f>B263+E263*$C$15+0.5*F263*($C$15)^2</f>
        <v>20.753207017333558</v>
      </c>
      <c r="C264" s="15">
        <f t="shared" si="23"/>
        <v>5.3881218290367974</v>
      </c>
      <c r="D264" s="15">
        <f>-$C$19*C264*N264</f>
        <v>-2.309854330235948</v>
      </c>
      <c r="E264" s="16">
        <f t="shared" si="26"/>
        <v>5.4112454644012669</v>
      </c>
      <c r="F264" s="17">
        <f>-$C$19*E264*O264</f>
        <v>-2.3123635364469761</v>
      </c>
      <c r="G264" s="25"/>
      <c r="H264" s="20">
        <f>H263+K263*$C$15+0.5*L263*($C$15^2)</f>
        <v>1.1927113934562352</v>
      </c>
      <c r="I264" s="15">
        <f t="shared" si="21"/>
        <v>-10.346185929260972</v>
      </c>
      <c r="J264" s="15">
        <f>-$C$9-$C$19*I264*N264</f>
        <v>-5.3746544142076642</v>
      </c>
      <c r="K264" s="16">
        <f t="shared" si="27"/>
        <v>-10.292066561052728</v>
      </c>
      <c r="L264" s="17">
        <f>-$C$9-$C$19*K264*O264</f>
        <v>-5.4119368208245158</v>
      </c>
      <c r="M264" s="25"/>
      <c r="N264" s="2">
        <f t="shared" si="24"/>
        <v>11.66513695279145</v>
      </c>
      <c r="O264" s="19">
        <f t="shared" si="25"/>
        <v>11.627906586017236</v>
      </c>
    </row>
    <row r="265" spans="1:15">
      <c r="A265" s="13">
        <f t="shared" si="22"/>
        <v>2.4099999999999926</v>
      </c>
      <c r="B265" s="14">
        <f>B264+E264*$C$15+0.5*F264*($C$15)^2</f>
        <v>20.80720385380075</v>
      </c>
      <c r="C265" s="15">
        <f t="shared" si="23"/>
        <v>5.3650360938917432</v>
      </c>
      <c r="D265" s="15">
        <f>-$C$19*C265*N265</f>
        <v>-2.3072388301859896</v>
      </c>
      <c r="E265" s="16">
        <f t="shared" si="26"/>
        <v>5.3881343750678523</v>
      </c>
      <c r="F265" s="17">
        <f>-$C$19*E265*O265</f>
        <v>-2.3098281176109117</v>
      </c>
      <c r="G265" s="25"/>
      <c r="H265" s="20">
        <f>H264+K264*$C$15+0.5*L264*($C$15^2)</f>
        <v>1.0895201310046667</v>
      </c>
      <c r="I265" s="15">
        <f t="shared" si="21"/>
        <v>-10.399747467100369</v>
      </c>
      <c r="J265" s="15">
        <f>-$C$9-$C$19*I265*N265</f>
        <v>-5.3375787971788187</v>
      </c>
      <c r="K265" s="16">
        <f t="shared" si="27"/>
        <v>-10.345999517227888</v>
      </c>
      <c r="L265" s="17">
        <f>-$C$9-$C$19*K265*O265</f>
        <v>-5.3747949872480767</v>
      </c>
      <c r="M265" s="25"/>
      <c r="N265" s="2">
        <f t="shared" si="24"/>
        <v>11.702066469996728</v>
      </c>
      <c r="O265" s="19">
        <f t="shared" si="25"/>
        <v>11.664977413362939</v>
      </c>
    </row>
    <row r="266" spans="1:15">
      <c r="A266" s="13">
        <f t="shared" si="22"/>
        <v>2.4199999999999924</v>
      </c>
      <c r="B266" s="14">
        <f>B265+E265*$C$15+0.5*F265*($C$15)^2</f>
        <v>20.860969706145546</v>
      </c>
      <c r="C266" s="15">
        <f t="shared" si="23"/>
        <v>5.3419769107038446</v>
      </c>
      <c r="D266" s="15">
        <f>-$C$19*C266*N266</f>
        <v>-2.3045438227232116</v>
      </c>
      <c r="E266" s="16">
        <f t="shared" si="26"/>
        <v>5.3650490403288682</v>
      </c>
      <c r="F266" s="17">
        <f>-$C$19*E266*O266</f>
        <v>-2.3072129625023519</v>
      </c>
      <c r="G266" s="25"/>
      <c r="H266" s="20">
        <f>H265+K265*$C$15+0.5*L265*($C$15^2)</f>
        <v>0.98579139608302546</v>
      </c>
      <c r="I266" s="15">
        <f t="shared" si="21"/>
        <v>-10.452938583703853</v>
      </c>
      <c r="J266" s="15">
        <f>-$C$9-$C$19*I266*N266</f>
        <v>-5.3005729760621723</v>
      </c>
      <c r="K266" s="16">
        <f t="shared" si="27"/>
        <v>-10.399561386150022</v>
      </c>
      <c r="L266" s="17">
        <f>-$C$9-$C$19*K266*O266</f>
        <v>-5.337719755382988</v>
      </c>
      <c r="M266" s="25"/>
      <c r="N266" s="2">
        <f t="shared" si="24"/>
        <v>11.738851832661391</v>
      </c>
      <c r="O266" s="19">
        <f t="shared" si="25"/>
        <v>11.701907033874276</v>
      </c>
    </row>
    <row r="267" spans="1:15">
      <c r="A267" s="13">
        <f t="shared" si="22"/>
        <v>2.4299999999999922</v>
      </c>
      <c r="B267" s="14">
        <f>B266+E266*$C$15+0.5*F266*($C$15)^2</f>
        <v>20.914504835900711</v>
      </c>
      <c r="C267" s="15">
        <f t="shared" si="23"/>
        <v>5.3189450733648274</v>
      </c>
      <c r="D267" s="15">
        <f>-$C$19*C267*N267</f>
        <v>-2.3017695725159384</v>
      </c>
      <c r="E267" s="16">
        <f t="shared" si="26"/>
        <v>5.3419902564027399</v>
      </c>
      <c r="F267" s="17">
        <f>-$C$19*E267*O267</f>
        <v>-2.3045183037912471</v>
      </c>
      <c r="G267" s="25"/>
      <c r="H267" s="20">
        <f>H266+K266*$C$15+0.5*L266*($C$15^2)</f>
        <v>0.88152889623375608</v>
      </c>
      <c r="I267" s="15">
        <f t="shared" si="21"/>
        <v>-10.505759992817262</v>
      </c>
      <c r="J267" s="15">
        <f>-$C$9-$C$19*I267*N267</f>
        <v>-5.2636400819938673</v>
      </c>
      <c r="K267" s="16">
        <f t="shared" si="27"/>
        <v>-10.452752849807249</v>
      </c>
      <c r="L267" s="17">
        <f>-$C$9-$C$19*K267*O267</f>
        <v>-5.3007143010013644</v>
      </c>
      <c r="M267" s="25"/>
      <c r="N267" s="2">
        <f t="shared" si="24"/>
        <v>11.775490211458363</v>
      </c>
      <c r="O267" s="19">
        <f t="shared" si="25"/>
        <v>11.738692518277126</v>
      </c>
    </row>
    <row r="268" spans="1:15">
      <c r="A268" s="13">
        <f t="shared" si="22"/>
        <v>2.439999999999992</v>
      </c>
      <c r="B268" s="14">
        <f>B267+E267*$C$15+0.5*F267*($C$15)^2</f>
        <v>20.96780951254955</v>
      </c>
      <c r="C268" s="15">
        <f t="shared" si="23"/>
        <v>5.2959413729616491</v>
      </c>
      <c r="D268" s="15">
        <f>-$C$19*C268*N268</f>
        <v>-2.298916375020267</v>
      </c>
      <c r="E268" s="16">
        <f t="shared" si="26"/>
        <v>5.3189588170212039</v>
      </c>
      <c r="F268" s="17">
        <f>-$C$19*E268*O268</f>
        <v>-2.3017444059554424</v>
      </c>
      <c r="G268" s="25"/>
      <c r="H268" s="20">
        <f>H267+K267*$C$15+0.5*L267*($C$15^2)</f>
        <v>0.77673633202063352</v>
      </c>
      <c r="I268" s="15">
        <f t="shared" si="21"/>
        <v>-10.558212439274948</v>
      </c>
      <c r="J268" s="15">
        <f>-$C$9-$C$19*I268*N268</f>
        <v>-5.2267832009027746</v>
      </c>
      <c r="K268" s="16">
        <f t="shared" si="27"/>
        <v>-10.505574621722225</v>
      </c>
      <c r="L268" s="17">
        <f>-$C$9-$C$19*K268*O268</f>
        <v>-5.2637817552723885</v>
      </c>
      <c r="M268" s="25"/>
      <c r="N268" s="2">
        <f t="shared" si="24"/>
        <v>11.811978874799395</v>
      </c>
      <c r="O268" s="19">
        <f t="shared" si="25"/>
        <v>11.775331036949309</v>
      </c>
    </row>
    <row r="269" spans="1:15">
      <c r="A269" s="13">
        <f t="shared" si="22"/>
        <v>2.4499999999999917</v>
      </c>
      <c r="B269" s="14">
        <f>B268+E268*$C$15+0.5*F268*($C$15)^2</f>
        <v>21.020884013499465</v>
      </c>
      <c r="C269" s="15">
        <f t="shared" si="23"/>
        <v>5.2729665974736957</v>
      </c>
      <c r="D269" s="15">
        <f>-$C$19*C269*N269</f>
        <v>-2.2959845554787308</v>
      </c>
      <c r="E269" s="16">
        <f t="shared" si="26"/>
        <v>5.2959555131163256</v>
      </c>
      <c r="F269" s="17">
        <f>-$C$19*E269*O269</f>
        <v>-2.2988915642629726</v>
      </c>
      <c r="G269" s="25"/>
      <c r="H269" s="20">
        <f>H268+K268*$C$15+0.5*L268*($C$15^2)</f>
        <v>0.67141739671564771</v>
      </c>
      <c r="I269" s="15">
        <f t="shared" si="21"/>
        <v>-10.610296698544758</v>
      </c>
      <c r="J269" s="15">
        <f>-$C$9-$C$19*I269*N269</f>
        <v>-5.1900053729569917</v>
      </c>
      <c r="K269" s="16">
        <f t="shared" si="27"/>
        <v>-10.5580274465031</v>
      </c>
      <c r="L269" s="17">
        <f>-$C$9-$C$19*K269*O269</f>
        <v>-5.2269252041657435</v>
      </c>
      <c r="M269" s="25"/>
      <c r="N269" s="2">
        <f t="shared" si="24"/>
        <v>11.848315186946333</v>
      </c>
      <c r="O269" s="19">
        <f t="shared" si="25"/>
        <v>11.811819858007485</v>
      </c>
    </row>
    <row r="270" spans="1:15">
      <c r="A270" s="13">
        <f t="shared" si="22"/>
        <v>2.4599999999999915</v>
      </c>
      <c r="B270" s="14">
        <f>B269+E269*$C$15+0.5*F269*($C$15)^2</f>
        <v>21.073728624052414</v>
      </c>
      <c r="C270" s="15">
        <f t="shared" si="23"/>
        <v>5.2500215314799092</v>
      </c>
      <c r="D270" s="15">
        <f>-$C$19*C270*N270</f>
        <v>-2.2929744679353807</v>
      </c>
      <c r="E270" s="16">
        <f t="shared" si="26"/>
        <v>5.272981132517617</v>
      </c>
      <c r="F270" s="17">
        <f>-$C$19*E270*O270</f>
        <v>-2.2959601037707729</v>
      </c>
      <c r="G270" s="25"/>
      <c r="H270" s="20">
        <f>H269+K269*$C$15+0.5*L269*($C$15^2)</f>
        <v>0.56557577599040842</v>
      </c>
      <c r="I270" s="15">
        <f t="shared" si="21"/>
        <v>-10.662013576267693</v>
      </c>
      <c r="J270" s="15">
        <f>-$C$9-$C$19*I270*N270</f>
        <v>-5.1533095920521417</v>
      </c>
      <c r="K270" s="16">
        <f t="shared" si="27"/>
        <v>-10.610112099388713</v>
      </c>
      <c r="L270" s="17">
        <f>-$C$9-$C$19*K270*O270</f>
        <v>-5.1901476878979418</v>
      </c>
      <c r="M270" s="25"/>
      <c r="N270" s="2">
        <f t="shared" si="24"/>
        <v>11.884496606146987</v>
      </c>
      <c r="O270" s="19">
        <f t="shared" si="25"/>
        <v>11.848156345418538</v>
      </c>
    </row>
    <row r="271" spans="1:15">
      <c r="A271" s="13">
        <f t="shared" si="22"/>
        <v>2.4699999999999913</v>
      </c>
      <c r="B271" s="14">
        <f>B270+E270*$C$15+0.5*F270*($C$15)^2</f>
        <v>21.126343637372401</v>
      </c>
      <c r="C271" s="15">
        <f t="shared" si="23"/>
        <v>5.2271069558756889</v>
      </c>
      <c r="D271" s="15">
        <f>-$C$19*C271*N271</f>
        <v>-2.289886494267265</v>
      </c>
      <c r="E271" s="16">
        <f t="shared" si="26"/>
        <v>5.2500364596590865</v>
      </c>
      <c r="F271" s="17">
        <f>-$C$19*E271*O271</f>
        <v>-2.2929503783397913</v>
      </c>
      <c r="G271" s="25"/>
      <c r="H271" s="20">
        <f>H270+K270*$C$15+0.5*L270*($C$15^2)</f>
        <v>0.4592151476121264</v>
      </c>
      <c r="I271" s="15">
        <f t="shared" si="21"/>
        <v>-10.713363907792667</v>
      </c>
      <c r="J271" s="15">
        <f>-$C$9-$C$19*I271*N271</f>
        <v>-5.1166988053404161</v>
      </c>
      <c r="K271" s="16">
        <f t="shared" si="27"/>
        <v>-10.661829385788463</v>
      </c>
      <c r="L271" s="17">
        <f>-$C$9-$C$19*K271*O271</f>
        <v>-5.1534522004204444</v>
      </c>
      <c r="M271" s="25"/>
      <c r="N271" s="2">
        <f t="shared" si="24"/>
        <v>11.920520682795637</v>
      </c>
      <c r="O271" s="19">
        <f t="shared" si="25"/>
        <v>11.884337957135521</v>
      </c>
    </row>
    <row r="272" spans="1:15">
      <c r="A272" s="13">
        <f t="shared" si="22"/>
        <v>2.4799999999999911</v>
      </c>
      <c r="B272" s="14">
        <f>B271+E271*$C$15+0.5*F271*($C$15)^2</f>
        <v>21.178729354450073</v>
      </c>
      <c r="C272" s="15">
        <f t="shared" si="23"/>
        <v>5.2042236475993864</v>
      </c>
      <c r="D272" s="15">
        <f>-$C$19*C272*N272</f>
        <v>-2.2867210432322795</v>
      </c>
      <c r="E272" s="16">
        <f t="shared" si="26"/>
        <v>5.2271222752960513</v>
      </c>
      <c r="F272" s="17">
        <f>-$C$19*E272*O272</f>
        <v>-2.2898627696665019</v>
      </c>
      <c r="G272" s="25"/>
      <c r="H272" s="20">
        <f>H271+K271*$C$15+0.5*L271*($C$15^2)</f>
        <v>0.35233918114422075</v>
      </c>
      <c r="I272" s="15">
        <f t="shared" si="21"/>
        <v>-10.764348557706754</v>
      </c>
      <c r="J272" s="15">
        <f>-$C$9-$C$19*I272*N272</f>
        <v>-5.0801759127992989</v>
      </c>
      <c r="K272" s="16">
        <f t="shared" si="27"/>
        <v>-10.713180140817268</v>
      </c>
      <c r="L272" s="17">
        <f>-$C$9-$C$19*K272*O272</f>
        <v>-5.1168416889485187</v>
      </c>
      <c r="M272" s="25"/>
      <c r="N272" s="2">
        <f t="shared" si="24"/>
        <v>11.956385057618215</v>
      </c>
      <c r="O272" s="19">
        <f t="shared" si="25"/>
        <v>11.920362243258284</v>
      </c>
    </row>
    <row r="273" spans="1:15">
      <c r="A273" s="13">
        <f t="shared" si="22"/>
        <v>2.4899999999999909</v>
      </c>
      <c r="B273" s="14">
        <f>B272+E272*$C$15+0.5*F272*($C$15)^2</f>
        <v>21.230886084064551</v>
      </c>
      <c r="C273" s="15">
        <f t="shared" si="23"/>
        <v>5.1813723793682493</v>
      </c>
      <c r="D273" s="15">
        <f>-$C$19*C273*N273</f>
        <v>-2.2834785495333616</v>
      </c>
      <c r="E273" s="16">
        <f t="shared" si="26"/>
        <v>5.2042393562315574</v>
      </c>
      <c r="F273" s="17">
        <f>-$C$19*E273*O273</f>
        <v>-2.2866976863307866</v>
      </c>
      <c r="G273" s="25"/>
      <c r="H273" s="20">
        <f>H272+K272*$C$15+0.5*L272*($C$15^2)</f>
        <v>0.24495153765160063</v>
      </c>
      <c r="I273" s="15">
        <f t="shared" si="21"/>
        <v>-10.814968419361305</v>
      </c>
      <c r="J273" s="15">
        <f>-$C$9-$C$19*I273*N273</f>
        <v>-5.04374376683898</v>
      </c>
      <c r="K273" s="16">
        <f t="shared" si="27"/>
        <v>-10.764165228826007</v>
      </c>
      <c r="L273" s="17">
        <f>-$C$9-$C$19*K273*O273</f>
        <v>-5.0803190535298013</v>
      </c>
      <c r="M273" s="25"/>
      <c r="N273" s="2">
        <f t="shared" si="24"/>
        <v>11.992087459882143</v>
      </c>
      <c r="O273" s="19">
        <f t="shared" si="25"/>
        <v>11.956226844218719</v>
      </c>
    </row>
    <row r="274" spans="1:15">
      <c r="A274" s="13">
        <f t="shared" si="22"/>
        <v>2.4999999999999907</v>
      </c>
      <c r="B274" s="14">
        <f>B273+E273*$C$15+0.5*F273*($C$15)^2</f>
        <v>21.282814142742552</v>
      </c>
      <c r="C274" s="15">
        <f t="shared" si="23"/>
        <v>5.1585539194236354</v>
      </c>
      <c r="D274" s="15">
        <f>-$C$19*C274*N274</f>
        <v>-2.2801594728989891</v>
      </c>
      <c r="E274" s="16">
        <f t="shared" si="26"/>
        <v>5.1813884750522368</v>
      </c>
      <c r="F274" s="17">
        <f>-$C$19*E274*O274</f>
        <v>-2.2834555628601634</v>
      </c>
      <c r="G274" s="25"/>
      <c r="H274" s="20">
        <f>H273+K273*$C$15+0.5*L273*($C$15^2)</f>
        <v>0.13705586941066406</v>
      </c>
      <c r="I274" s="15">
        <f t="shared" si="21"/>
        <v>-10.865224414394365</v>
      </c>
      <c r="J274" s="15">
        <f>-$C$9-$C$19*I274*N274</f>
        <v>-5.0074051719473491</v>
      </c>
      <c r="K274" s="16">
        <f t="shared" si="27"/>
        <v>-10.814785542927851</v>
      </c>
      <c r="L274" s="17">
        <f>-$C$9-$C$19*K274*O274</f>
        <v>-5.0438871466514961</v>
      </c>
      <c r="M274" s="25"/>
      <c r="N274" s="2">
        <f t="shared" si="24"/>
        <v>12.027625705630864</v>
      </c>
      <c r="O274" s="19">
        <f t="shared" si="25"/>
        <v>11.991929488990726</v>
      </c>
    </row>
    <row r="275" spans="1:15">
      <c r="A275" s="13">
        <f t="shared" si="22"/>
        <v>2.5099999999999905</v>
      </c>
      <c r="B275" s="14">
        <f>B274+E274*$C$15+0.5*F274*($C$15)^2</f>
        <v>21.334513854714931</v>
      </c>
      <c r="C275" s="15">
        <f t="shared" si="23"/>
        <v>5.1357690312853377</v>
      </c>
      <c r="D275" s="15">
        <f>-$C$19*C275*N275</f>
        <v>-2.2767642971799136</v>
      </c>
      <c r="E275" s="16">
        <f t="shared" si="26"/>
        <v>5.1585703998734411</v>
      </c>
      <c r="F275" s="17">
        <f>-$C$19*E275*O275</f>
        <v>-2.2801368588103044</v>
      </c>
      <c r="G275" s="25"/>
      <c r="H275" s="20">
        <f>H274+K274*$C$15+0.5*L274*($C$15^2)</f>
        <v>2.8655819624052965E-2</v>
      </c>
      <c r="I275" s="15">
        <f t="shared" si="21"/>
        <v>-10.915117492249697</v>
      </c>
      <c r="J275" s="15">
        <f>-$C$9-$C$19*I275*N275</f>
        <v>-4.9711628843716671</v>
      </c>
      <c r="K275" s="16">
        <f t="shared" si="27"/>
        <v>-10.865042004520845</v>
      </c>
      <c r="L275" s="17">
        <f>-$C$9-$C$19*K275*O275</f>
        <v>-5.0075487728852242</v>
      </c>
      <c r="M275" s="25"/>
      <c r="N275" s="2">
        <f t="shared" si="24"/>
        <v>12.062997695942947</v>
      </c>
      <c r="O275" s="19">
        <f t="shared" si="25"/>
        <v>12.027467993324812</v>
      </c>
    </row>
    <row r="276" spans="1:15">
      <c r="A276" s="13">
        <f t="shared" si="22"/>
        <v>2.5199999999999902</v>
      </c>
      <c r="B276" s="14">
        <f>B275+E275*$C$15+0.5*F275*($C$15)^2</f>
        <v>21.385985551870725</v>
      </c>
      <c r="C276" s="15">
        <f t="shared" si="23"/>
        <v>5.113018473514872</v>
      </c>
      <c r="D276" s="15">
        <f>-$C$19*C276*N276</f>
        <v>-2.273293529462098</v>
      </c>
      <c r="E276" s="16">
        <f t="shared" si="26"/>
        <v>5.1357858940934902</v>
      </c>
      <c r="F276" s="17">
        <f>-$C$19*E276*O276</f>
        <v>-2.2767420578618021</v>
      </c>
      <c r="G276" s="25"/>
      <c r="H276" s="20">
        <f>H275+K275*$C$15+0.5*L275*($C$15^2)</f>
        <v>-8.024497785979974E-2</v>
      </c>
      <c r="I276" s="15">
        <f t="shared" si="21"/>
        <v>-10.964648629692814</v>
      </c>
      <c r="J276" s="15">
        <f>-$C$9-$C$19*I276*N276</f>
        <v>-4.9350196118358243</v>
      </c>
      <c r="K276" s="16">
        <f t="shared" si="27"/>
        <v>-10.914935562807129</v>
      </c>
      <c r="L276" s="17">
        <f>-$C$9-$C$19*K276*O276</f>
        <v>-4.9713066885684905</v>
      </c>
      <c r="M276" s="25"/>
      <c r="N276" s="2">
        <f t="shared" si="24"/>
        <v>12.098201415215769</v>
      </c>
      <c r="O276" s="19">
        <f t="shared" si="25"/>
        <v>12.062840258007292</v>
      </c>
    </row>
    <row r="277" spans="1:15">
      <c r="A277" s="13">
        <f t="shared" si="22"/>
        <v>2.52999999999999</v>
      </c>
      <c r="B277" s="14">
        <f>B276+E276*$C$15+0.5*F276*($C$15)^2</f>
        <v>21.437229573708766</v>
      </c>
      <c r="C277" s="15">
        <f t="shared" si="23"/>
        <v>5.0903029994875393</v>
      </c>
      <c r="D277" s="15">
        <f>-$C$19*C277*N277</f>
        <v>-2.2697476991957615</v>
      </c>
      <c r="E277" s="16">
        <f t="shared" si="26"/>
        <v>5.1130357161568707</v>
      </c>
      <c r="F277" s="17">
        <f>-$C$19*E277*O277</f>
        <v>-2.2732716669331268</v>
      </c>
      <c r="G277" s="25"/>
      <c r="H277" s="20">
        <f>H276+K276*$C$15+0.5*L276*($C$15^2)</f>
        <v>-0.18964289882229948</v>
      </c>
      <c r="I277" s="15">
        <f t="shared" si="21"/>
        <v>-11.013818830324368</v>
      </c>
      <c r="J277" s="15">
        <f>-$C$9-$C$19*I277*N277</f>
        <v>-4.8989780132922558</v>
      </c>
      <c r="K277" s="16">
        <f t="shared" si="27"/>
        <v>-10.964467194309151</v>
      </c>
      <c r="L277" s="17">
        <f>-$C$9-$C$19*K277*O277</f>
        <v>-4.9351636015217641</v>
      </c>
      <c r="M277" s="25"/>
      <c r="N277" s="2">
        <f t="shared" si="24"/>
        <v>12.133234929473652</v>
      </c>
      <c r="O277" s="19">
        <f t="shared" si="25"/>
        <v>12.098044267144065</v>
      </c>
    </row>
    <row r="278" spans="1:15">
      <c r="A278" s="13">
        <f t="shared" si="22"/>
        <v>2.5399999999999898</v>
      </c>
      <c r="B278" s="14">
        <f>B277+E277*$C$15+0.5*F277*($C$15)^2</f>
        <v>21.488246267286989</v>
      </c>
      <c r="C278" s="15">
        <f t="shared" si="23"/>
        <v>5.0676233571731295</v>
      </c>
      <c r="D278" s="15">
        <f>-$C$19*C278*N278</f>
        <v>-2.2661273573404737</v>
      </c>
      <c r="E278" s="16">
        <f t="shared" si="26"/>
        <v>5.090320619326226</v>
      </c>
      <c r="F278" s="17">
        <f>-$C$19*E278*O278</f>
        <v>-2.269726215309694</v>
      </c>
      <c r="G278" s="25"/>
      <c r="H278" s="20">
        <f>H277+K277*$C$15+0.5*L277*($C$15^2)</f>
        <v>-0.29953432894546705</v>
      </c>
      <c r="I278" s="15">
        <f t="shared" si="21"/>
        <v>-11.062629124091224</v>
      </c>
      <c r="J278" s="15">
        <f>-$C$9-$C$19*I278*N278</f>
        <v>-4.8630406987075263</v>
      </c>
      <c r="K278" s="16">
        <f t="shared" si="27"/>
        <v>-11.013637902383222</v>
      </c>
      <c r="L278" s="17">
        <f>-$C$9-$C$19*K278*O278</f>
        <v>-4.8991221708002186</v>
      </c>
      <c r="M278" s="25"/>
      <c r="N278" s="2">
        <f t="shared" si="24"/>
        <v>12.168096384700362</v>
      </c>
      <c r="O278" s="19">
        <f t="shared" si="25"/>
        <v>12.133078086468826</v>
      </c>
    </row>
    <row r="279" spans="1:15">
      <c r="A279" s="13">
        <f t="shared" si="22"/>
        <v>2.5499999999999896</v>
      </c>
      <c r="B279" s="14">
        <f>B278+E278*$C$15+0.5*F278*($C$15)^2</f>
        <v>21.539035987169484</v>
      </c>
      <c r="C279" s="15">
        <f t="shared" si="23"/>
        <v>5.0449802889250854</v>
      </c>
      <c r="D279" s="15">
        <f>-$C$19*C279*N279</f>
        <v>-2.2624330755262139</v>
      </c>
      <c r="E279" s="16">
        <f t="shared" si="26"/>
        <v>5.0676413514629752</v>
      </c>
      <c r="F279" s="17">
        <f>-$C$19*E279*O279</f>
        <v>-2.2661062537889776</v>
      </c>
      <c r="G279" s="25"/>
      <c r="H279" s="20">
        <f>H278+K278*$C$15+0.5*L278*($C$15^2)</f>
        <v>-0.4099156640778393</v>
      </c>
      <c r="I279" s="15">
        <f t="shared" si="21"/>
        <v>-11.11108056679555</v>
      </c>
      <c r="J279" s="15">
        <f>-$C$9-$C$19*I279*N279</f>
        <v>-4.8272102288806211</v>
      </c>
      <c r="K279" s="16">
        <f t="shared" si="27"/>
        <v>-11.06244871673076</v>
      </c>
      <c r="L279" s="17">
        <f>-$C$9-$C$19*K279*O279</f>
        <v>-4.8631850064791271</v>
      </c>
      <c r="M279" s="25"/>
      <c r="N279" s="2">
        <f t="shared" si="24"/>
        <v>12.202784005195879</v>
      </c>
      <c r="O279" s="19">
        <f t="shared" si="25"/>
        <v>12.167939861675661</v>
      </c>
    </row>
    <row r="280" spans="1:15">
      <c r="A280" s="13">
        <f t="shared" si="22"/>
        <v>2.5599999999999894</v>
      </c>
      <c r="B280" s="14">
        <f>B279+E279*$C$15+0.5*F279*($C$15)^2</f>
        <v>21.589599095371426</v>
      </c>
      <c r="C280" s="15">
        <f t="shared" si="23"/>
        <v>5.0223745312779835</v>
      </c>
      <c r="D280" s="15">
        <f>-$C$19*C280*N280</f>
        <v>-2.258665445230303</v>
      </c>
      <c r="E280" s="16">
        <f t="shared" si="26"/>
        <v>5.044998654816399</v>
      </c>
      <c r="F280" s="17">
        <f>-$C$19*E280*O280</f>
        <v>-2.2624123538415892</v>
      </c>
      <c r="G280" s="25"/>
      <c r="H280" s="20">
        <f>H279+K279*$C$15+0.5*L279*($C$15^2)</f>
        <v>-0.52078331049547077</v>
      </c>
      <c r="I280" s="15">
        <f t="shared" ref="I280:I343" si="28">K280+L280*$C$15</f>
        <v>-11.159174239602278</v>
      </c>
      <c r="J280" s="15">
        <f>-$C$9-$C$19*I280*N280</f>
        <v>-4.791489115292995</v>
      </c>
      <c r="K280" s="16">
        <f t="shared" si="27"/>
        <v>-11.110900692907558</v>
      </c>
      <c r="L280" s="17">
        <f>-$C$9-$C$19*K280*O280</f>
        <v>-4.8273546694719682</v>
      </c>
      <c r="M280" s="25"/>
      <c r="N280" s="2">
        <f t="shared" si="24"/>
        <v>12.237296091957276</v>
      </c>
      <c r="O280" s="19">
        <f t="shared" si="25"/>
        <v>12.202627816775898</v>
      </c>
    </row>
    <row r="281" spans="1:15">
      <c r="A281" s="13">
        <f t="shared" ref="A281:A344" si="29">A280+$C$15</f>
        <v>2.5699999999999892</v>
      </c>
      <c r="B281" s="14">
        <f>B280+E280*$C$15+0.5*F280*($C$15)^2</f>
        <v>21.639935961301898</v>
      </c>
      <c r="C281" s="15">
        <f t="shared" ref="C281:C344" si="30">E281+F281*$C$15</f>
        <v>4.9998068147531578</v>
      </c>
      <c r="D281" s="15">
        <f>-$C$19*C281*N281</f>
        <v>-2.2548250769701093</v>
      </c>
      <c r="E281" s="16">
        <f t="shared" si="26"/>
        <v>5.02239326582104</v>
      </c>
      <c r="F281" s="17">
        <f>-$C$19*E281*O281</f>
        <v>-2.2586451067882209</v>
      </c>
      <c r="G281" s="25"/>
      <c r="H281" s="20">
        <f>H280+K280*$C$15+0.5*L280*($C$15^2)</f>
        <v>-0.63213368515801993</v>
      </c>
      <c r="I281" s="15">
        <f t="shared" si="28"/>
        <v>-11.206911248545186</v>
      </c>
      <c r="J281" s="15">
        <f>-$C$9-$C$19*I281*N281</f>
        <v>-4.7558798199894747</v>
      </c>
      <c r="K281" s="16">
        <f t="shared" si="27"/>
        <v>-11.158994911831384</v>
      </c>
      <c r="L281" s="17">
        <f>-$C$9-$C$19*K281*O281</f>
        <v>-4.791633671380306</v>
      </c>
      <c r="M281" s="25"/>
      <c r="N281" s="2">
        <f t="shared" ref="N281:N344" si="31">SQRT(C281^2 + I281^2)</f>
        <v>12.271631021083577</v>
      </c>
      <c r="O281" s="19">
        <f t="shared" ref="O281:O344" si="32">SQRT(E281^2 + K281^2)</f>
        <v>12.237140252479058</v>
      </c>
    </row>
    <row r="282" spans="1:15">
      <c r="A282" s="13">
        <f t="shared" si="29"/>
        <v>2.579999999999989</v>
      </c>
      <c r="B282" s="14">
        <f>B281+E281*$C$15+0.5*F281*($C$15)^2</f>
        <v>21.690046961704766</v>
      </c>
      <c r="C282" s="15">
        <f t="shared" si="30"/>
        <v>4.9772778636723247</v>
      </c>
      <c r="D282" s="15">
        <f>-$C$19*C282*N282</f>
        <v>-2.2509125995114414</v>
      </c>
      <c r="E282" s="16">
        <f t="shared" ref="E282:E345" si="33">E281+0.5*(F281+D281)*$C$15</f>
        <v>4.9998259149022486</v>
      </c>
      <c r="F282" s="17">
        <f>-$C$19*E282*O282</f>
        <v>-2.2548051229923707</v>
      </c>
      <c r="G282" s="25"/>
      <c r="H282" s="20">
        <f>H281+K281*$C$15+0.5*L281*($C$15^2)</f>
        <v>-0.74396321595990278</v>
      </c>
      <c r="I282" s="15">
        <f t="shared" si="28"/>
        <v>-11.254292724031977</v>
      </c>
      <c r="J282" s="15">
        <f>-$C$9-$C$19*I282*N282</f>
        <v>-4.720384755489059</v>
      </c>
      <c r="K282" s="16">
        <f t="shared" ref="K282:K345" si="34">K281+0.5*(J281+L281)*$C$15</f>
        <v>-11.206732479288233</v>
      </c>
      <c r="L282" s="17">
        <f>-$C$9-$C$19*K282*O282</f>
        <v>-4.7560244743744988</v>
      </c>
      <c r="M282" s="25"/>
      <c r="N282" s="2">
        <f t="shared" si="31"/>
        <v>12.305787242204444</v>
      </c>
      <c r="O282" s="19">
        <f t="shared" si="32"/>
        <v>12.2714755445978</v>
      </c>
    </row>
    <row r="283" spans="1:15">
      <c r="A283" s="13">
        <f t="shared" si="29"/>
        <v>2.5899999999999888</v>
      </c>
      <c r="B283" s="14">
        <f>B282+E282*$C$15+0.5*F282*($C$15)^2</f>
        <v>21.739932480597638</v>
      </c>
      <c r="C283" s="15">
        <f t="shared" si="30"/>
        <v>4.9547883959790422</v>
      </c>
      <c r="D283" s="15">
        <f>-$C$19*C283*N283</f>
        <v>-2.2469286590925046</v>
      </c>
      <c r="E283" s="16">
        <f t="shared" si="33"/>
        <v>4.9772973262897295</v>
      </c>
      <c r="F283" s="17">
        <f>-$C$19*E283*O283</f>
        <v>-2.2508930310687409</v>
      </c>
      <c r="G283" s="25"/>
      <c r="H283" s="20">
        <f>H282+K282*$C$15+0.5*L282*($C$15^2)</f>
        <v>-0.85626834197650381</v>
      </c>
      <c r="I283" s="15">
        <f t="shared" si="28"/>
        <v>-11.301319820348594</v>
      </c>
      <c r="J283" s="15">
        <f>-$C$9-$C$19*I283*N283</f>
        <v>-4.6850062847247331</v>
      </c>
      <c r="K283" s="16">
        <f t="shared" si="34"/>
        <v>-11.254114525437551</v>
      </c>
      <c r="L283" s="17">
        <f>-$C$9-$C$19*K283*O283</f>
        <v>-4.7205294911043261</v>
      </c>
      <c r="M283" s="25"/>
      <c r="N283" s="2">
        <f t="shared" si="31"/>
        <v>12.339763276932526</v>
      </c>
      <c r="O283" s="19">
        <f t="shared" si="32"/>
        <v>12.305632142476687</v>
      </c>
    </row>
    <row r="284" spans="1:15">
      <c r="A284" s="13">
        <f t="shared" si="29"/>
        <v>2.5999999999999885</v>
      </c>
      <c r="B284" s="14">
        <f>B283+E283*$C$15+0.5*F283*($C$15)^2</f>
        <v>21.789592909208981</v>
      </c>
      <c r="C284" s="15">
        <f t="shared" si="30"/>
        <v>4.9323391230678517</v>
      </c>
      <c r="D284" s="15">
        <f>-$C$19*C284*N284</f>
        <v>-2.2428739186633231</v>
      </c>
      <c r="E284" s="16">
        <f t="shared" si="33"/>
        <v>4.9548082178389237</v>
      </c>
      <c r="F284" s="17">
        <f>-$C$19*E284*O284</f>
        <v>-2.2469094771072107</v>
      </c>
      <c r="G284" s="25"/>
      <c r="H284" s="20">
        <f>H283+K283*$C$15+0.5*L283*($C$15^2)</f>
        <v>-0.96904551370543457</v>
      </c>
      <c r="I284" s="15">
        <f t="shared" si="28"/>
        <v>-11.347993715163081</v>
      </c>
      <c r="J284" s="15">
        <f>-$C$9-$C$19*I284*N284</f>
        <v>-4.6497467210114118</v>
      </c>
      <c r="K284" s="16">
        <f t="shared" si="34"/>
        <v>-11.301142204316696</v>
      </c>
      <c r="L284" s="17">
        <f>-$C$9-$C$19*K284*O284</f>
        <v>-4.6851510846386208</v>
      </c>
      <c r="M284" s="25"/>
      <c r="N284" s="2">
        <f t="shared" si="31"/>
        <v>12.373557717339285</v>
      </c>
      <c r="O284" s="19">
        <f t="shared" si="32"/>
        <v>12.3396085674446</v>
      </c>
    </row>
    <row r="285" spans="1:15">
      <c r="A285" s="13">
        <f t="shared" si="29"/>
        <v>2.6099999999999883</v>
      </c>
      <c r="B285" s="14">
        <f>B284+E284*$C$15+0.5*F284*($C$15)^2</f>
        <v>21.839028645913515</v>
      </c>
      <c r="C285" s="15">
        <f t="shared" si="30"/>
        <v>4.9099307496209486</v>
      </c>
      <c r="D285" s="15">
        <f>-$C$19*C285*N285</f>
        <v>-2.2387490571405011</v>
      </c>
      <c r="E285" s="16">
        <f t="shared" si="33"/>
        <v>4.932359300860071</v>
      </c>
      <c r="F285" s="17">
        <f>-$C$19*E285*O285</f>
        <v>-2.242855123912264</v>
      </c>
      <c r="G285" s="25"/>
      <c r="H285" s="20">
        <f>H284+K284*$C$15+0.5*L284*($C$15^2)</f>
        <v>-1.0822911933028336</v>
      </c>
      <c r="I285" s="15">
        <f t="shared" si="28"/>
        <v>-11.394315609029276</v>
      </c>
      <c r="J285" s="15">
        <f>-$C$9-$C$19*I285*N285</f>
        <v>-4.6146083280411023</v>
      </c>
      <c r="K285" s="16">
        <f t="shared" si="34"/>
        <v>-11.347816693344946</v>
      </c>
      <c r="L285" s="17">
        <f>-$C$9-$C$19*K285*O285</f>
        <v>-4.649891568433028</v>
      </c>
      <c r="M285" s="25"/>
      <c r="N285" s="2">
        <f t="shared" si="31"/>
        <v>12.407169224454123</v>
      </c>
      <c r="O285" s="19">
        <f t="shared" si="32"/>
        <v>12.373403411290649</v>
      </c>
    </row>
    <row r="286" spans="1:15">
      <c r="A286" s="13">
        <f t="shared" si="29"/>
        <v>2.6199999999999881</v>
      </c>
      <c r="B286" s="14">
        <f>B285+E285*$C$15+0.5*F285*($C$15)^2</f>
        <v>21.888240096165923</v>
      </c>
      <c r="C286" s="15">
        <f t="shared" si="30"/>
        <v>4.88756397345223</v>
      </c>
      <c r="D286" s="15">
        <f>-$C$19*C286*N286</f>
        <v>-2.234554768677214</v>
      </c>
      <c r="E286" s="16">
        <f t="shared" si="33"/>
        <v>4.9099512799548073</v>
      </c>
      <c r="F286" s="17">
        <f>-$C$19*E286*O286</f>
        <v>-2.2387306502577569</v>
      </c>
      <c r="G286" s="25"/>
      <c r="H286" s="20">
        <f>H285+K285*$C$15+0.5*L285*($C$15^2)</f>
        <v>-1.1960018548147047</v>
      </c>
      <c r="I286" s="15">
        <f t="shared" si="28"/>
        <v>-11.440286724890566</v>
      </c>
      <c r="J286" s="15">
        <f>-$C$9-$C$19*I286*N286</f>
        <v>-4.5795933199044612</v>
      </c>
      <c r="K286" s="16">
        <f t="shared" si="34"/>
        <v>-11.394139192827316</v>
      </c>
      <c r="L286" s="17">
        <f>-$C$9-$C$19*K286*O286</f>
        <v>-4.6147532063249974</v>
      </c>
      <c r="M286" s="25"/>
      <c r="N286" s="2">
        <f t="shared" si="31"/>
        <v>12.440596526786626</v>
      </c>
      <c r="O286" s="19">
        <f t="shared" si="32"/>
        <v>12.407015334763368</v>
      </c>
    </row>
    <row r="287" spans="1:15">
      <c r="A287" s="13">
        <f t="shared" si="29"/>
        <v>2.6299999999999879</v>
      </c>
      <c r="B287" s="14">
        <f>B286+E286*$C$15+0.5*F286*($C$15)^2</f>
        <v>21.937227672432957</v>
      </c>
      <c r="C287" s="15">
        <f t="shared" si="30"/>
        <v>4.865239485358563</v>
      </c>
      <c r="D287" s="15">
        <f>-$C$19*C287*N287</f>
        <v>-2.2302917619482869</v>
      </c>
      <c r="E287" s="16">
        <f t="shared" si="33"/>
        <v>4.8875848528601322</v>
      </c>
      <c r="F287" s="17">
        <f>-$C$19*E287*O287</f>
        <v>-2.2345367501569124</v>
      </c>
      <c r="G287" s="25"/>
      <c r="H287" s="20">
        <f>H286+K286*$C$15+0.5*L286*($C$15^2)</f>
        <v>-1.3101739844032942</v>
      </c>
      <c r="I287" s="15">
        <f t="shared" si="28"/>
        <v>-11.485908307584014</v>
      </c>
      <c r="J287" s="15">
        <f>-$C$9-$C$19*I287*N287</f>
        <v>-4.5447038611378705</v>
      </c>
      <c r="K287" s="16">
        <f t="shared" si="34"/>
        <v>-11.440110925458463</v>
      </c>
      <c r="L287" s="17">
        <f>-$C$9-$C$19*K287*O287</f>
        <v>-4.5797382125551644</v>
      </c>
      <c r="M287" s="25"/>
      <c r="N287" s="2">
        <f t="shared" si="31"/>
        <v>12.473838418871695</v>
      </c>
      <c r="O287" s="19">
        <f t="shared" si="32"/>
        <v>12.440443066093019</v>
      </c>
    </row>
    <row r="288" spans="1:15">
      <c r="A288" s="13">
        <f t="shared" si="29"/>
        <v>2.6399999999999877</v>
      </c>
      <c r="B288" s="14">
        <f>B287+E287*$C$15+0.5*F287*($C$15)^2</f>
        <v>21.985991794124054</v>
      </c>
      <c r="C288" s="15">
        <f t="shared" si="30"/>
        <v>4.8429579689781317</v>
      </c>
      <c r="D288" s="15">
        <f>-$C$19*C288*N288</f>
        <v>-2.2259607594502531</v>
      </c>
      <c r="E288" s="16">
        <f t="shared" si="33"/>
        <v>4.8652607102996059</v>
      </c>
      <c r="F288" s="17">
        <f>-$C$19*E288*O288</f>
        <v>-2.2302741321474069</v>
      </c>
      <c r="G288" s="25"/>
      <c r="H288" s="20">
        <f>H287+K287*$C$15+0.5*L287*($C$15^2)</f>
        <v>-1.4248040805685067</v>
      </c>
      <c r="I288" s="15">
        <f t="shared" si="28"/>
        <v>-11.53118162334507</v>
      </c>
      <c r="J288" s="15">
        <f>-$C$9-$C$19*I288*N288</f>
        <v>-4.5099420667951922</v>
      </c>
      <c r="K288" s="16">
        <f t="shared" si="34"/>
        <v>-11.485733135826928</v>
      </c>
      <c r="L288" s="17">
        <f>-$C$9-$C$19*K288*O288</f>
        <v>-4.5448487518142393</v>
      </c>
      <c r="M288" s="25"/>
      <c r="N288" s="2">
        <f t="shared" si="31"/>
        <v>12.506893759837405</v>
      </c>
      <c r="O288" s="19">
        <f t="shared" si="32"/>
        <v>12.473685399536807</v>
      </c>
    </row>
    <row r="289" spans="1:15">
      <c r="A289" s="13">
        <f t="shared" si="29"/>
        <v>2.6499999999999875</v>
      </c>
      <c r="B289" s="14">
        <f>B288+E288*$C$15+0.5*F288*($C$15)^2</f>
        <v>22.034532887520445</v>
      </c>
      <c r="C289" s="15">
        <f t="shared" si="30"/>
        <v>4.8207201006557039</v>
      </c>
      <c r="D289" s="15">
        <f>-$C$19*C289*N289</f>
        <v>-2.2215624968162375</v>
      </c>
      <c r="E289" s="16">
        <f t="shared" si="33"/>
        <v>4.8429795358416179</v>
      </c>
      <c r="F289" s="17">
        <f>-$C$19*E289*O289</f>
        <v>-2.2259435185914231</v>
      </c>
      <c r="G289" s="25"/>
      <c r="H289" s="20">
        <f>H288+K288*$C$15+0.5*L288*($C$15^2)</f>
        <v>-1.5398886543643666</v>
      </c>
      <c r="I289" s="15">
        <f t="shared" si="28"/>
        <v>-11.576107959313122</v>
      </c>
      <c r="J289" s="15">
        <f>-$C$9-$C$19*I289*N289</f>
        <v>-4.4753100025433961</v>
      </c>
      <c r="K289" s="16">
        <f t="shared" si="34"/>
        <v>-11.531007089919976</v>
      </c>
      <c r="L289" s="17">
        <f>-$C$9-$C$19*K289*O289</f>
        <v>-4.5100869393145988</v>
      </c>
      <c r="M289" s="25"/>
      <c r="N289" s="2">
        <f t="shared" si="31"/>
        <v>12.539761471995332</v>
      </c>
      <c r="O289" s="19">
        <f t="shared" si="32"/>
        <v>12.506741193946786</v>
      </c>
    </row>
    <row r="290" spans="1:15">
      <c r="A290" s="13">
        <f t="shared" si="29"/>
        <v>2.6599999999999873</v>
      </c>
      <c r="B290" s="14">
        <f>B289+E289*$C$15+0.5*F289*($C$15)^2</f>
        <v>22.082851385702931</v>
      </c>
      <c r="C290" s="15">
        <f t="shared" si="30"/>
        <v>4.7985265493146745</v>
      </c>
      <c r="D290" s="15">
        <f>-$C$19*C290*N290</f>
        <v>-2.2170977221455455</v>
      </c>
      <c r="E290" s="16">
        <f t="shared" si="33"/>
        <v>4.82074200576458</v>
      </c>
      <c r="F290" s="17">
        <f>-$C$19*E290*O290</f>
        <v>-2.2215456449905377</v>
      </c>
      <c r="G290" s="25"/>
      <c r="H290" s="20">
        <f>H289+K289*$C$15+0.5*L289*($C$15^2)</f>
        <v>-1.6554242296105321</v>
      </c>
      <c r="I290" s="15">
        <f t="shared" si="28"/>
        <v>-11.620688623038124</v>
      </c>
      <c r="J290" s="15">
        <f>-$C$9-$C$19*I290*N290</f>
        <v>-4.4408096847812333</v>
      </c>
      <c r="K290" s="16">
        <f t="shared" si="34"/>
        <v>-11.575934074629266</v>
      </c>
      <c r="L290" s="17">
        <f>-$C$9-$C$19*K290*O290</f>
        <v>-4.4754548408857389</v>
      </c>
      <c r="M290" s="25"/>
      <c r="N290" s="2">
        <f t="shared" si="31"/>
        <v>12.572440539453169</v>
      </c>
      <c r="O290" s="19">
        <f t="shared" si="32"/>
        <v>12.53960937136026</v>
      </c>
    </row>
    <row r="291" spans="1:15">
      <c r="A291" s="13">
        <f t="shared" si="29"/>
        <v>2.6699999999999871</v>
      </c>
      <c r="B291" s="14">
        <f>B290+E290*$C$15+0.5*F290*($C$15)^2</f>
        <v>22.130947728478329</v>
      </c>
      <c r="C291" s="15">
        <f t="shared" si="30"/>
        <v>4.7763779763357466</v>
      </c>
      <c r="D291" s="15">
        <f>-$C$19*C291*N291</f>
        <v>-2.2125671953478085</v>
      </c>
      <c r="E291" s="16">
        <f t="shared" si="33"/>
        <v>4.7985487889288994</v>
      </c>
      <c r="F291" s="17">
        <f>-$C$19*E291*O291</f>
        <v>-2.2170812593153078</v>
      </c>
      <c r="G291" s="25"/>
      <c r="H291" s="20">
        <f>H290+K290*$C$15+0.5*L290*($C$15^2)</f>
        <v>-1.771407343098869</v>
      </c>
      <c r="I291" s="15">
        <f t="shared" si="28"/>
        <v>-11.664924941988529</v>
      </c>
      <c r="J291" s="15">
        <f>-$C$9-$C$19*I291*N291</f>
        <v>-4.4064430807801651</v>
      </c>
      <c r="K291" s="16">
        <f t="shared" si="34"/>
        <v>-11.620515397257602</v>
      </c>
      <c r="L291" s="17">
        <f>-$C$9-$C$19*K291*O291</f>
        <v>-4.4409544730927717</v>
      </c>
      <c r="M291" s="25"/>
      <c r="N291" s="2">
        <f t="shared" si="31"/>
        <v>12.604930006749393</v>
      </c>
      <c r="O291" s="19">
        <f t="shared" si="32"/>
        <v>12.572288915612463</v>
      </c>
    </row>
    <row r="292" spans="1:15">
      <c r="A292" s="13">
        <f t="shared" si="29"/>
        <v>2.6799999999999868</v>
      </c>
      <c r="B292" s="14">
        <f>B291+E291*$C$15+0.5*F291*($C$15)^2</f>
        <v>22.178822362304651</v>
      </c>
      <c r="C292" s="15">
        <f t="shared" si="30"/>
        <v>4.75427503544209</v>
      </c>
      <c r="D292" s="15">
        <f>-$C$19*C292*N292</f>
        <v>-2.2079716875015469</v>
      </c>
      <c r="E292" s="16">
        <f t="shared" si="33"/>
        <v>4.7764005466555837</v>
      </c>
      <c r="F292" s="17">
        <f>-$C$19*E292*O292</f>
        <v>-2.2125511213494145</v>
      </c>
      <c r="G292" s="25"/>
      <c r="H292" s="20">
        <f>H291+K291*$C$15+0.5*L291*($C$15^2)</f>
        <v>-1.8878345447950997</v>
      </c>
      <c r="I292" s="15">
        <f t="shared" si="28"/>
        <v>-11.708818263060738</v>
      </c>
      <c r="J292" s="15">
        <f>-$C$9-$C$19*I292*N292</f>
        <v>-4.3722121088467576</v>
      </c>
      <c r="K292" s="16">
        <f t="shared" si="34"/>
        <v>-11.664752385026967</v>
      </c>
      <c r="L292" s="17">
        <f>-$C$9-$C$19*K292*O292</f>
        <v>-4.4065878033771835</v>
      </c>
      <c r="M292" s="25"/>
      <c r="N292" s="2">
        <f t="shared" si="31"/>
        <v>12.637228977509768</v>
      </c>
      <c r="O292" s="19">
        <f t="shared" si="32"/>
        <v>12.604778870971282</v>
      </c>
    </row>
    <row r="293" spans="1:15">
      <c r="A293" s="13">
        <f t="shared" si="29"/>
        <v>2.6899999999999866</v>
      </c>
      <c r="B293" s="14">
        <f>B292+E292*$C$15+0.5*F292*($C$15)^2</f>
        <v>22.226475740215136</v>
      </c>
      <c r="C293" s="15">
        <f t="shared" si="30"/>
        <v>4.7322183725908467</v>
      </c>
      <c r="D293" s="15">
        <f>-$C$19*C293*N293</f>
        <v>-2.2033119802270011</v>
      </c>
      <c r="E293" s="16">
        <f t="shared" si="33"/>
        <v>4.7542979326113288</v>
      </c>
      <c r="F293" s="17">
        <f>-$C$19*E293*O293</f>
        <v>-2.2079560020482147</v>
      </c>
      <c r="G293" s="25"/>
      <c r="H293" s="20">
        <f>H292+K292*$C$15+0.5*L292*($C$15^2)</f>
        <v>-2.0047023980355383</v>
      </c>
      <c r="I293" s="15">
        <f t="shared" si="28"/>
        <v>-11.752369952090277</v>
      </c>
      <c r="J293" s="15">
        <f>-$C$9-$C$19*I293*N293</f>
        <v>-4.3381186385057875</v>
      </c>
      <c r="K293" s="16">
        <f t="shared" si="34"/>
        <v>-11.708646384588086</v>
      </c>
      <c r="L293" s="17">
        <f>-$C$9-$C$19*K293*O293</f>
        <v>-4.3723567502190761</v>
      </c>
      <c r="M293" s="25"/>
      <c r="N293" s="2">
        <f t="shared" si="31"/>
        <v>12.66933661312544</v>
      </c>
      <c r="O293" s="19">
        <f t="shared" si="32"/>
        <v>12.637078340793808</v>
      </c>
    </row>
    <row r="294" spans="1:15">
      <c r="A294" s="13">
        <f t="shared" si="29"/>
        <v>2.6999999999999864</v>
      </c>
      <c r="B294" s="14">
        <f>B293+E293*$C$15+0.5*F293*($C$15)^2</f>
        <v>22.273908321741146</v>
      </c>
      <c r="C294" s="15">
        <f t="shared" si="30"/>
        <v>4.7102086258708367</v>
      </c>
      <c r="D294" s="15">
        <f>-$C$19*C294*N294</f>
        <v>-2.198588865073086</v>
      </c>
      <c r="E294" s="16">
        <f t="shared" si="33"/>
        <v>4.7322415926999524</v>
      </c>
      <c r="F294" s="17">
        <f>-$C$19*E294*O294</f>
        <v>-2.2032966829115748</v>
      </c>
      <c r="G294" s="25"/>
      <c r="H294" s="20">
        <f>H293+K293*$C$15+0.5*L293*($C$15^2)</f>
        <v>-2.1220074797189299</v>
      </c>
      <c r="I294" s="15">
        <f t="shared" si="28"/>
        <v>-11.795581393364911</v>
      </c>
      <c r="J294" s="15">
        <f>-$C$9-$C$19*I294*N294</f>
        <v>-4.304164490703279</v>
      </c>
      <c r="K294" s="16">
        <f t="shared" si="34"/>
        <v>-11.752198761531711</v>
      </c>
      <c r="L294" s="17">
        <f>-$C$9-$C$19*K294*O294</f>
        <v>-4.338263183320084</v>
      </c>
      <c r="M294" s="25"/>
      <c r="N294" s="2">
        <f t="shared" si="31"/>
        <v>12.701252131452415</v>
      </c>
      <c r="O294" s="19">
        <f t="shared" si="32"/>
        <v>12.669186486204504</v>
      </c>
    </row>
    <row r="295" spans="1:15">
      <c r="A295" s="13">
        <f t="shared" si="29"/>
        <v>2.7099999999999862</v>
      </c>
      <c r="B295" s="14">
        <f>B294+E294*$C$15+0.5*F294*($C$15)^2</f>
        <v>22.321120572834001</v>
      </c>
      <c r="C295" s="15">
        <f t="shared" si="30"/>
        <v>4.6882464254063212</v>
      </c>
      <c r="D295" s="15">
        <f>-$C$19*C295*N295</f>
        <v>-2.1938031429183185</v>
      </c>
      <c r="E295" s="16">
        <f t="shared" si="33"/>
        <v>4.7102321649600292</v>
      </c>
      <c r="F295" s="17">
        <f>-$C$19*E295*O295</f>
        <v>-2.1985739553708106</v>
      </c>
      <c r="G295" s="25"/>
      <c r="H295" s="20">
        <f>H294+K294*$C$15+0.5*L294*($C$15^2)</f>
        <v>-2.239746380493413</v>
      </c>
      <c r="I295" s="15">
        <f t="shared" si="28"/>
        <v>-11.838453989139891</v>
      </c>
      <c r="J295" s="15">
        <f>-$C$9-$C$19*I295*N295</f>
        <v>-4.2703514380287464</v>
      </c>
      <c r="K295" s="16">
        <f t="shared" si="34"/>
        <v>-11.795410899901828</v>
      </c>
      <c r="L295" s="17">
        <f>-$C$9-$C$19*K295*O295</f>
        <v>-4.3043089238062651</v>
      </c>
      <c r="M295" s="25"/>
      <c r="N295" s="2">
        <f t="shared" si="31"/>
        <v>12.732974805532182</v>
      </c>
      <c r="O295" s="19">
        <f t="shared" si="32"/>
        <v>12.701102524794724</v>
      </c>
    </row>
    <row r="296" spans="1:15">
      <c r="A296" s="13">
        <f t="shared" si="29"/>
        <v>2.719999999999986</v>
      </c>
      <c r="B296" s="14">
        <f>B295+E295*$C$15+0.5*F295*($C$15)^2</f>
        <v>22.368112965785834</v>
      </c>
      <c r="C296" s="15">
        <f t="shared" si="30"/>
        <v>4.6663323932666874</v>
      </c>
      <c r="D296" s="15">
        <f>-$C$19*C296*N296</f>
        <v>-2.1889556233855569</v>
      </c>
      <c r="E296" s="16">
        <f t="shared" si="33"/>
        <v>4.6882702794685835</v>
      </c>
      <c r="F296" s="17">
        <f>-$C$19*E296*O296</f>
        <v>-2.1937886201896046</v>
      </c>
      <c r="G296" s="25"/>
      <c r="H296" s="20">
        <f>H295+K295*$C$15+0.5*L295*($C$15^2)</f>
        <v>-2.3579157049386219</v>
      </c>
      <c r="I296" s="15">
        <f t="shared" si="28"/>
        <v>-11.880989159155504</v>
      </c>
      <c r="J296" s="15">
        <f>-$C$9-$C$19*I296*N296</f>
        <v>-4.2366812049559153</v>
      </c>
      <c r="K296" s="16">
        <f t="shared" si="34"/>
        <v>-11.838284201711003</v>
      </c>
      <c r="L296" s="17">
        <f>-$C$9-$C$19*K296*O296</f>
        <v>-4.2704957444501783</v>
      </c>
      <c r="M296" s="25"/>
      <c r="N296" s="2">
        <f t="shared" si="31"/>
        <v>12.764503962333226</v>
      </c>
      <c r="O296" s="19">
        <f t="shared" si="32"/>
        <v>12.732825729343379</v>
      </c>
    </row>
    <row r="297" spans="1:15">
      <c r="A297" s="13">
        <f t="shared" si="29"/>
        <v>2.7299999999999858</v>
      </c>
      <c r="B297" s="14">
        <f>B296+E296*$C$15+0.5*F296*($C$15)^2</f>
        <v>22.41488597914951</v>
      </c>
      <c r="C297" s="15">
        <f t="shared" si="30"/>
        <v>4.6444671433819202</v>
      </c>
      <c r="D297" s="15">
        <f>-$C$19*C297*N297</f>
        <v>-2.1840471242704091</v>
      </c>
      <c r="E297" s="16">
        <f t="shared" si="33"/>
        <v>4.6663565582507074</v>
      </c>
      <c r="F297" s="17">
        <f>-$C$19*E297*O297</f>
        <v>-2.1889414868787411</v>
      </c>
      <c r="G297" s="25"/>
      <c r="H297" s="20">
        <f>H296+K296*$C$15+0.5*L296*($C$15^2)</f>
        <v>-2.4765120717429547</v>
      </c>
      <c r="I297" s="15">
        <f t="shared" si="28"/>
        <v>-11.923188340157148</v>
      </c>
      <c r="J297" s="15">
        <f>-$C$9-$C$19*I297*N297</f>
        <v>-4.2031554681011718</v>
      </c>
      <c r="K297" s="16">
        <f t="shared" si="34"/>
        <v>-11.880820086458034</v>
      </c>
      <c r="L297" s="17">
        <f>-$C$9-$C$19*K297*O297</f>
        <v>-4.2368253699114309</v>
      </c>
      <c r="M297" s="25"/>
      <c r="N297" s="2">
        <f t="shared" si="31"/>
        <v>12.795838981513233</v>
      </c>
      <c r="O297" s="19">
        <f t="shared" si="32"/>
        <v>12.764355426558526</v>
      </c>
    </row>
    <row r="298" spans="1:15">
      <c r="A298" s="13">
        <f t="shared" si="29"/>
        <v>2.7399999999999856</v>
      </c>
      <c r="B298" s="14">
        <f>B297+E297*$C$15+0.5*F297*($C$15)^2</f>
        <v>22.461440097657672</v>
      </c>
      <c r="C298" s="15">
        <f t="shared" si="30"/>
        <v>4.6226512814637166</v>
      </c>
      <c r="D298" s="15">
        <f>-$C$19*C298*N298</f>
        <v>-2.1790784709831414</v>
      </c>
      <c r="E298" s="16">
        <f t="shared" si="33"/>
        <v>4.644491615194962</v>
      </c>
      <c r="F298" s="17">
        <f>-$C$19*E298*O298</f>
        <v>-2.1840333731244979</v>
      </c>
      <c r="G298" s="25"/>
      <c r="H298" s="20">
        <f>H297+K297*$C$15+0.5*L297*($C$15^2)</f>
        <v>-2.5955321138760308</v>
      </c>
      <c r="I298" s="15">
        <f t="shared" si="28"/>
        <v>-11.965052985418048</v>
      </c>
      <c r="J298" s="15">
        <f>-$C$9-$C$19*I298*N298</f>
        <v>-4.1697758564990997</v>
      </c>
      <c r="K298" s="16">
        <f t="shared" si="34"/>
        <v>-11.923019990648097</v>
      </c>
      <c r="L298" s="17">
        <f>-$C$9-$C$19*K298*O298</f>
        <v>-4.2032994769949887</v>
      </c>
      <c r="M298" s="25"/>
      <c r="N298" s="2">
        <f t="shared" si="31"/>
        <v>12.826979294201713</v>
      </c>
      <c r="O298" s="19">
        <f t="shared" si="32"/>
        <v>12.795690995839594</v>
      </c>
    </row>
    <row r="299" spans="1:15">
      <c r="A299" s="13">
        <f t="shared" si="29"/>
        <v>2.7499999999999853</v>
      </c>
      <c r="B299" s="14">
        <f>B298+E298*$C$15+0.5*F298*($C$15)^2</f>
        <v>22.507775812140963</v>
      </c>
      <c r="C299" s="15">
        <f t="shared" si="30"/>
        <v>4.600885404932118</v>
      </c>
      <c r="D299" s="15">
        <f>-$C$19*C299*N299</f>
        <v>-2.1740504960039382</v>
      </c>
      <c r="E299" s="16">
        <f t="shared" si="33"/>
        <v>4.6226760559744235</v>
      </c>
      <c r="F299" s="17">
        <f>-$C$19*E299*O299</f>
        <v>-2.1790651042305433</v>
      </c>
      <c r="G299" s="25"/>
      <c r="H299" s="20">
        <f>H298+K298*$C$15+0.5*L298*($C$15^2)</f>
        <v>-2.7149724787563616</v>
      </c>
      <c r="I299" s="15">
        <f t="shared" si="28"/>
        <v>-12.006584564264832</v>
      </c>
      <c r="J299" s="15">
        <f>-$C$9-$C$19*I299*N299</f>
        <v>-4.1365439518943399</v>
      </c>
      <c r="K299" s="16">
        <f t="shared" si="34"/>
        <v>-11.964885367315567</v>
      </c>
      <c r="L299" s="17">
        <f>-$C$9-$C$19*K299*O299</f>
        <v>-4.1699196949265422</v>
      </c>
      <c r="M299" s="25"/>
      <c r="N299" s="2">
        <f t="shared" si="31"/>
        <v>12.857924381802839</v>
      </c>
      <c r="O299" s="19">
        <f t="shared" si="32"/>
        <v>12.826831868060072</v>
      </c>
    </row>
    <row r="300" spans="1:15">
      <c r="A300" s="13">
        <f t="shared" si="29"/>
        <v>2.7599999999999851</v>
      </c>
      <c r="B300" s="14">
        <f>B299+E299*$C$15+0.5*F299*($C$15)^2</f>
        <v>22.553893619445496</v>
      </c>
      <c r="C300" s="15">
        <f t="shared" si="30"/>
        <v>4.5791701028475194</v>
      </c>
      <c r="D300" s="15">
        <f>-$C$19*C300*N300</f>
        <v>-2.1689640383513424</v>
      </c>
      <c r="E300" s="16">
        <f t="shared" si="33"/>
        <v>4.600910477973251</v>
      </c>
      <c r="F300" s="17">
        <f>-$C$19*E300*O300</f>
        <v>-2.1740375125731801</v>
      </c>
      <c r="G300" s="25"/>
      <c r="H300" s="20">
        <f>H299+K299*$C$15+0.5*L299*($C$15^2)</f>
        <v>-2.8348298284142635</v>
      </c>
      <c r="I300" s="15">
        <f t="shared" si="28"/>
        <v>-12.047784561606113</v>
      </c>
      <c r="J300" s="15">
        <f>-$C$9-$C$19*I300*N300</f>
        <v>-4.103461289049152</v>
      </c>
      <c r="K300" s="16">
        <f t="shared" si="34"/>
        <v>-12.006417685549671</v>
      </c>
      <c r="L300" s="17">
        <f>-$C$9-$C$19*K300*O300</f>
        <v>-4.1366876056442159</v>
      </c>
      <c r="M300" s="25"/>
      <c r="N300" s="2">
        <f t="shared" si="31"/>
        <v>12.888673774818228</v>
      </c>
      <c r="O300" s="19">
        <f t="shared" si="32"/>
        <v>12.857777524370375</v>
      </c>
    </row>
    <row r="301" spans="1:15">
      <c r="A301" s="13">
        <f t="shared" si="29"/>
        <v>2.7699999999999849</v>
      </c>
      <c r="B301" s="14">
        <f>B300+E300*$C$15+0.5*F300*($C$15)^2</f>
        <v>22.599794022349599</v>
      </c>
      <c r="C301" s="15">
        <f t="shared" si="30"/>
        <v>4.5575059558479314</v>
      </c>
      <c r="D301" s="15">
        <f>-$C$19*C301*N301</f>
        <v>-2.1638199430637197</v>
      </c>
      <c r="E301" s="16">
        <f t="shared" si="33"/>
        <v>4.5791954702186288</v>
      </c>
      <c r="F301" s="17">
        <f>-$C$19*E301*O301</f>
        <v>-2.16895143706977</v>
      </c>
      <c r="G301" s="25"/>
      <c r="H301" s="20">
        <f>H300+K300*$C$15+0.5*L300*($C$15^2)</f>
        <v>-2.9551008396500422</v>
      </c>
      <c r="I301" s="15">
        <f t="shared" si="28"/>
        <v>-12.088654477464198</v>
      </c>
      <c r="J301" s="15">
        <f>-$C$9-$C$19*I301*N301</f>
        <v>-4.0705293560660012</v>
      </c>
      <c r="K301" s="16">
        <f t="shared" si="34"/>
        <v>-12.047618430023139</v>
      </c>
      <c r="L301" s="17">
        <f>-$C$9-$C$19*K301*O301</f>
        <v>-4.1036047441059891</v>
      </c>
      <c r="M301" s="25"/>
      <c r="N301" s="2">
        <f t="shared" si="31"/>
        <v>12.919227051689454</v>
      </c>
      <c r="O301" s="19">
        <f t="shared" si="32"/>
        <v>12.888527495020679</v>
      </c>
    </row>
    <row r="302" spans="1:15">
      <c r="A302" s="13">
        <f t="shared" si="29"/>
        <v>2.7799999999999847</v>
      </c>
      <c r="B302" s="14">
        <f>B301+E301*$C$15+0.5*F301*($C$15)^2</f>
        <v>22.64547752947993</v>
      </c>
      <c r="C302" s="15">
        <f t="shared" si="30"/>
        <v>4.5358935360913595</v>
      </c>
      <c r="D302" s="15">
        <f>-$C$19*C302*N302</f>
        <v>-2.158619060693586</v>
      </c>
      <c r="E302" s="16">
        <f t="shared" si="33"/>
        <v>4.5575316133179617</v>
      </c>
      <c r="F302" s="17">
        <f>-$C$19*E302*O302</f>
        <v>-2.1638077226601835</v>
      </c>
      <c r="G302" s="25"/>
      <c r="H302" s="20">
        <f>H301+K301*$C$15+0.5*L301*($C$15^2)</f>
        <v>-3.0757822041874792</v>
      </c>
      <c r="I302" s="15">
        <f t="shared" si="28"/>
        <v>-12.12919582651012</v>
      </c>
      <c r="J302" s="15">
        <f>-$C$9-$C$19*I302*N302</f>
        <v>-4.0377495947245068</v>
      </c>
      <c r="K302" s="16">
        <f t="shared" si="34"/>
        <v>-12.088489100523999</v>
      </c>
      <c r="L302" s="17">
        <f>-$C$9-$C$19*K302*O302</f>
        <v>-4.0706725986121217</v>
      </c>
      <c r="M302" s="25"/>
      <c r="N302" s="2">
        <f t="shared" si="31"/>
        <v>12.949583837660031</v>
      </c>
      <c r="O302" s="19">
        <f t="shared" si="32"/>
        <v>12.919081358203458</v>
      </c>
    </row>
    <row r="303" spans="1:15">
      <c r="A303" s="13">
        <f t="shared" si="29"/>
        <v>2.7899999999999845</v>
      </c>
      <c r="B303" s="14">
        <f>B302+E302*$C$15+0.5*F302*($C$15)^2</f>
        <v>22.690944655226978</v>
      </c>
      <c r="C303" s="15">
        <f t="shared" si="30"/>
        <v>4.514333407203182</v>
      </c>
      <c r="D303" s="15">
        <f>-$C$19*C303*N303</f>
        <v>-2.1533622468146265</v>
      </c>
      <c r="E303" s="16">
        <f t="shared" si="33"/>
        <v>4.5359194794011932</v>
      </c>
      <c r="F303" s="17">
        <f>-$C$19*E303*O303</f>
        <v>-2.1586072198011075</v>
      </c>
      <c r="G303" s="25"/>
      <c r="H303" s="20">
        <f>H302+K302*$C$15+0.5*L302*($C$15^2)</f>
        <v>-3.1968706288226496</v>
      </c>
      <c r="I303" s="15">
        <f t="shared" si="28"/>
        <v>-12.169410137602101</v>
      </c>
      <c r="J303" s="15">
        <f>-$C$9-$C$19*I303*N303</f>
        <v>-4.0051234008321206</v>
      </c>
      <c r="K303" s="16">
        <f t="shared" si="34"/>
        <v>-12.129031211490682</v>
      </c>
      <c r="L303" s="17">
        <f>-$C$9-$C$19*K303*O303</f>
        <v>-4.037892611141956</v>
      </c>
      <c r="M303" s="25"/>
      <c r="N303" s="2">
        <f t="shared" si="31"/>
        <v>12.97974380365666</v>
      </c>
      <c r="O303" s="19">
        <f t="shared" si="32"/>
        <v>12.949438738915534</v>
      </c>
    </row>
    <row r="304" spans="1:15">
      <c r="A304" s="13">
        <f t="shared" si="29"/>
        <v>2.7999999999999843</v>
      </c>
      <c r="B304" s="14">
        <f>B303+E303*$C$15+0.5*F303*($C$15)^2</f>
        <v>22.736195919660002</v>
      </c>
      <c r="C304" s="15">
        <f t="shared" si="30"/>
        <v>4.4928261242283849</v>
      </c>
      <c r="D304" s="15">
        <f>-$C$19*C304*N304</f>
        <v>-2.1480503615412445</v>
      </c>
      <c r="E304" s="16">
        <f t="shared" si="33"/>
        <v>4.514359632068115</v>
      </c>
      <c r="F304" s="17">
        <f>-$C$19*E304*O304</f>
        <v>-2.1533507839730435</v>
      </c>
      <c r="G304" s="25"/>
      <c r="H304" s="20">
        <f>H303+K303*$C$15+0.5*L303*($C$15^2)</f>
        <v>-3.3183628355681138</v>
      </c>
      <c r="I304" s="15">
        <f t="shared" si="28"/>
        <v>-12.209298953327597</v>
      </c>
      <c r="J304" s="15">
        <f>-$C$9-$C$19*I304*N304</f>
        <v>-3.9726521245879143</v>
      </c>
      <c r="K304" s="16">
        <f t="shared" si="34"/>
        <v>-12.169246291550552</v>
      </c>
      <c r="L304" s="17">
        <f>-$C$9-$C$19*K304*O304</f>
        <v>-4.0052661777044607</v>
      </c>
      <c r="M304" s="25"/>
      <c r="N304" s="2">
        <f t="shared" si="31"/>
        <v>13.009706665189475</v>
      </c>
      <c r="O304" s="19">
        <f t="shared" si="32"/>
        <v>12.979599307839322</v>
      </c>
    </row>
    <row r="305" spans="1:15">
      <c r="A305" s="13">
        <f t="shared" si="29"/>
        <v>2.8099999999999841</v>
      </c>
      <c r="B305" s="14">
        <f>B304+E304*$C$15+0.5*F304*($C$15)^2</f>
        <v>22.781231848441486</v>
      </c>
      <c r="C305" s="15">
        <f t="shared" si="30"/>
        <v>4.4713722335885455</v>
      </c>
      <c r="D305" s="15">
        <f>-$C$19*C305*N305</f>
        <v>-2.1426842690604704</v>
      </c>
      <c r="E305" s="16">
        <f t="shared" si="33"/>
        <v>4.4928526263405439</v>
      </c>
      <c r="F305" s="17">
        <f>-$C$19*E305*O305</f>
        <v>-2.1480392751998405</v>
      </c>
      <c r="G305" s="25"/>
      <c r="H305" s="20">
        <f>H304+K304*$C$15+0.5*L304*($C$15^2)</f>
        <v>-3.4402555617925046</v>
      </c>
      <c r="I305" s="15">
        <f t="shared" si="28"/>
        <v>-12.248863829549034</v>
      </c>
      <c r="J305" s="15">
        <f>-$C$9-$C$19*I305*N305</f>
        <v>-3.9403370709588748</v>
      </c>
      <c r="K305" s="16">
        <f t="shared" si="34"/>
        <v>-12.209135883062014</v>
      </c>
      <c r="L305" s="17">
        <f>-$C$9-$C$19*K305*O305</f>
        <v>-3.9727946487018668</v>
      </c>
      <c r="M305" s="25"/>
      <c r="N305" s="2">
        <f t="shared" si="31"/>
        <v>13.039472181271037</v>
      </c>
      <c r="O305" s="19">
        <f t="shared" si="32"/>
        <v>13.009562780243138</v>
      </c>
    </row>
    <row r="306" spans="1:15">
      <c r="A306" s="13">
        <f t="shared" si="29"/>
        <v>2.8199999999999839</v>
      </c>
      <c r="B306" s="14">
        <f>B305+E305*$C$15+0.5*F305*($C$15)^2</f>
        <v>22.826052972741131</v>
      </c>
      <c r="C306" s="15">
        <f t="shared" si="30"/>
        <v>4.4499722730434366</v>
      </c>
      <c r="D306" s="15">
        <f>-$C$19*C306*N306</f>
        <v>-2.1372648371760712</v>
      </c>
      <c r="E306" s="16">
        <f t="shared" si="33"/>
        <v>4.4713990086192421</v>
      </c>
      <c r="F306" s="17">
        <f>-$C$19*E306*O306</f>
        <v>-2.1426735575805811</v>
      </c>
      <c r="G306" s="25"/>
      <c r="H306" s="20">
        <f>H305+K305*$C$15+0.5*L305*($C$15^2)</f>
        <v>-3.5625455603555598</v>
      </c>
      <c r="I306" s="15">
        <f t="shared" si="28"/>
        <v>-12.288106334953378</v>
      </c>
      <c r="J306" s="15">
        <f>-$C$9-$C$19*I306*N306</f>
        <v>-3.9081795000680843</v>
      </c>
      <c r="K306" s="16">
        <f t="shared" si="34"/>
        <v>-12.248701541660319</v>
      </c>
      <c r="L306" s="17">
        <f>-$C$9-$C$19*K306*O306</f>
        <v>-3.9404793293058296</v>
      </c>
      <c r="M306" s="25"/>
      <c r="N306" s="2">
        <f t="shared" si="31"/>
        <v>13.069040153353907</v>
      </c>
      <c r="O306" s="19">
        <f t="shared" si="32"/>
        <v>13.039328914900223</v>
      </c>
    </row>
    <row r="307" spans="1:15">
      <c r="A307" s="13">
        <f t="shared" si="29"/>
        <v>2.8299999999999836</v>
      </c>
      <c r="B307" s="14">
        <f>B306+E306*$C$15+0.5*F306*($C$15)^2</f>
        <v>22.870659829149446</v>
      </c>
      <c r="C307" s="15">
        <f t="shared" si="30"/>
        <v>4.4286267716571226</v>
      </c>
      <c r="D307" s="15">
        <f>-$C$19*C307*N307</f>
        <v>-2.1317929368646817</v>
      </c>
      <c r="E307" s="16">
        <f t="shared" si="33"/>
        <v>4.4499993166454592</v>
      </c>
      <c r="F307" s="17">
        <f>-$C$19*E307*O307</f>
        <v>-2.1372544988336677</v>
      </c>
      <c r="G307" s="25"/>
      <c r="H307" s="20">
        <f>H306+K306*$C$15+0.5*L306*($C$15^2)</f>
        <v>-3.6852295997386282</v>
      </c>
      <c r="I307" s="15">
        <f t="shared" si="28"/>
        <v>-12.327028050605643</v>
      </c>
      <c r="J307" s="15">
        <f>-$C$9-$C$19*I307*N307</f>
        <v>-3.8761806275942181</v>
      </c>
      <c r="K307" s="16">
        <f t="shared" si="34"/>
        <v>-12.287944835807188</v>
      </c>
      <c r="L307" s="17">
        <f>-$C$9-$C$19*K307*O307</f>
        <v>-3.90832147984547</v>
      </c>
      <c r="M307" s="25"/>
      <c r="N307" s="2">
        <f t="shared" si="31"/>
        <v>13.098410424286472</v>
      </c>
      <c r="O307" s="19">
        <f t="shared" si="32"/>
        <v>13.068897513026322</v>
      </c>
    </row>
    <row r="308" spans="1:15">
      <c r="A308" s="13">
        <f t="shared" si="29"/>
        <v>2.8399999999999834</v>
      </c>
      <c r="B308" s="14">
        <f>B307+E307*$C$15+0.5*F307*($C$15)^2</f>
        <v>22.915052959590959</v>
      </c>
      <c r="C308" s="15">
        <f t="shared" si="30"/>
        <v>4.4073362497684379</v>
      </c>
      <c r="D308" s="15">
        <f>-$C$19*C308*N308</f>
        <v>-2.1262694418437906</v>
      </c>
      <c r="E308" s="16">
        <f t="shared" si="33"/>
        <v>4.4286540794669671</v>
      </c>
      <c r="F308" s="17">
        <f>-$C$19*E308*O308</f>
        <v>-2.1317829698529294</v>
      </c>
      <c r="G308" s="25"/>
      <c r="H308" s="20">
        <f>H307+K307*$C$15+0.5*L307*($C$15^2)</f>
        <v>-3.8083044641706922</v>
      </c>
      <c r="I308" s="15">
        <f t="shared" si="28"/>
        <v>-12.365630569506454</v>
      </c>
      <c r="J308" s="15">
        <f>-$C$9-$C$19*I308*N308</f>
        <v>-3.8443416251817819</v>
      </c>
      <c r="K308" s="16">
        <f t="shared" si="34"/>
        <v>-12.326867346344386</v>
      </c>
      <c r="L308" s="17">
        <f>-$C$9-$C$19*K308*O308</f>
        <v>-3.8763223162067391</v>
      </c>
      <c r="M308" s="25"/>
      <c r="N308" s="2">
        <f t="shared" si="31"/>
        <v>13.127582877286869</v>
      </c>
      <c r="O308" s="19">
        <f t="shared" si="32"/>
        <v>13.098268417235573</v>
      </c>
    </row>
    <row r="309" spans="1:15">
      <c r="A309" s="13">
        <f t="shared" si="29"/>
        <v>2.8499999999999832</v>
      </c>
      <c r="B309" s="14">
        <f>B308+E308*$C$15+0.5*F308*($C$15)^2</f>
        <v>22.959232911237134</v>
      </c>
      <c r="C309" s="15">
        <f t="shared" si="30"/>
        <v>4.3861012189657274</v>
      </c>
      <c r="D309" s="15">
        <f>-$C$19*C309*N309</f>
        <v>-2.1206952281514204</v>
      </c>
      <c r="E309" s="16">
        <f t="shared" si="33"/>
        <v>4.4073638174084833</v>
      </c>
      <c r="F309" s="17">
        <f>-$C$19*E309*O309</f>
        <v>-2.1262598442755891</v>
      </c>
      <c r="G309" s="25"/>
      <c r="H309" s="20">
        <f>H308+K308*$C$15+0.5*L308*($C$15^2)</f>
        <v>-3.9317669537499467</v>
      </c>
      <c r="I309" s="15">
        <f t="shared" si="28"/>
        <v>-12.403915496153754</v>
      </c>
      <c r="J309" s="15">
        <f>-$C$9-$C$19*I309*N309</f>
        <v>-3.8126636208615352</v>
      </c>
      <c r="K309" s="16">
        <f t="shared" si="34"/>
        <v>-12.365470666051328</v>
      </c>
      <c r="L309" s="17">
        <f>-$C$9-$C$19*K309*O309</f>
        <v>-3.8444830102425271</v>
      </c>
      <c r="M309" s="25"/>
      <c r="N309" s="2">
        <f t="shared" si="31"/>
        <v>13.156557434934712</v>
      </c>
      <c r="O309" s="19">
        <f t="shared" si="32"/>
        <v>13.127441510514428</v>
      </c>
    </row>
    <row r="310" spans="1:15">
      <c r="A310" s="13">
        <f t="shared" si="29"/>
        <v>2.859999999999983</v>
      </c>
      <c r="B310" s="14">
        <f>B309+E309*$C$15+0.5*F309*($C$15)^2</f>
        <v>23.003200236419005</v>
      </c>
      <c r="C310" s="15">
        <f t="shared" si="30"/>
        <v>4.3649221820657287</v>
      </c>
      <c r="D310" s="15">
        <f>-$C$19*C310*N310</f>
        <v>-2.1150711737373209</v>
      </c>
      <c r="E310" s="16">
        <f t="shared" si="33"/>
        <v>4.3861290420463481</v>
      </c>
      <c r="F310" s="17">
        <f>-$C$19*E310*O310</f>
        <v>-2.1206859980619148</v>
      </c>
      <c r="G310" s="25"/>
      <c r="H310" s="20">
        <f>H309+K309*$C$15+0.5*L309*($C$15^2)</f>
        <v>-4.0556138845609722</v>
      </c>
      <c r="I310" s="15">
        <f t="shared" si="28"/>
        <v>-12.441884446108778</v>
      </c>
      <c r="J310" s="15">
        <f>-$C$9-$C$19*I310*N310</f>
        <v>-3.7811476994805364</v>
      </c>
      <c r="K310" s="16">
        <f t="shared" si="34"/>
        <v>-12.403756399206848</v>
      </c>
      <c r="L310" s="17">
        <f>-$C$9-$C$19*K310*O310</f>
        <v>-3.8128046901929524</v>
      </c>
      <c r="M310" s="25"/>
      <c r="N310" s="2">
        <f t="shared" si="31"/>
        <v>13.185334058180437</v>
      </c>
      <c r="O310" s="19">
        <f t="shared" si="32"/>
        <v>13.156416715213426</v>
      </c>
    </row>
    <row r="311" spans="1:15">
      <c r="A311" s="13">
        <f t="shared" si="29"/>
        <v>2.8699999999999828</v>
      </c>
      <c r="B311" s="14">
        <f>B310+E310*$C$15+0.5*F310*($C$15)^2</f>
        <v>23.046955492539563</v>
      </c>
      <c r="C311" s="15">
        <f t="shared" si="30"/>
        <v>4.3437996330964879</v>
      </c>
      <c r="D311" s="15">
        <f>-$C$19*C311*N311</f>
        <v>-2.1093981580655097</v>
      </c>
      <c r="E311" s="16">
        <f t="shared" si="33"/>
        <v>4.3649502561873517</v>
      </c>
      <c r="F311" s="17">
        <f>-$C$19*E311*O311</f>
        <v>-2.115062309086388</v>
      </c>
      <c r="G311" s="25"/>
      <c r="H311" s="20">
        <f>H310+K310*$C$15+0.5*L310*($C$15^2)</f>
        <v>-4.1798420887875505</v>
      </c>
      <c r="I311" s="15">
        <f t="shared" si="28"/>
        <v>-12.479539045566369</v>
      </c>
      <c r="J311" s="15">
        <f>-$C$9-$C$19*I311*N311</f>
        <v>-3.7497949031412947</v>
      </c>
      <c r="K311" s="16">
        <f t="shared" si="34"/>
        <v>-12.441726161155216</v>
      </c>
      <c r="L311" s="17">
        <f>-$C$9-$C$19*K311*O311</f>
        <v>-3.7812884411152865</v>
      </c>
      <c r="M311" s="25"/>
      <c r="N311" s="2">
        <f t="shared" si="31"/>
        <v>13.213912745372005</v>
      </c>
      <c r="O311" s="19">
        <f t="shared" si="32"/>
        <v>13.185193992056551</v>
      </c>
    </row>
    <row r="312" spans="1:15">
      <c r="A312" s="13">
        <f t="shared" si="29"/>
        <v>2.8799999999999826</v>
      </c>
      <c r="B312" s="14">
        <f>B311+E311*$C$15+0.5*F311*($C$15)^2</f>
        <v>23.090499241985981</v>
      </c>
      <c r="C312" s="15">
        <f t="shared" si="30"/>
        <v>4.3227340572841904</v>
      </c>
      <c r="D312" s="15">
        <f>-$C$19*C312*N312</f>
        <v>-2.1036770617279976</v>
      </c>
      <c r="E312" s="16">
        <f t="shared" si="33"/>
        <v>4.3438279538515925</v>
      </c>
      <c r="F312" s="17">
        <f>-$C$19*E312*O312</f>
        <v>-2.1093896567402224</v>
      </c>
      <c r="G312" s="25"/>
      <c r="H312" s="20">
        <f>H311+K311*$C$15+0.5*L311*($C$15^2)</f>
        <v>-4.3044484148211586</v>
      </c>
      <c r="I312" s="15">
        <f t="shared" si="28"/>
        <v>-12.516880930929728</v>
      </c>
      <c r="J312" s="15">
        <f>-$C$9-$C$19*I312*N312</f>
        <v>-3.7186062316494857</v>
      </c>
      <c r="K312" s="16">
        <f t="shared" si="34"/>
        <v>-12.479381577876499</v>
      </c>
      <c r="L312" s="17">
        <f>-$C$9-$C$19*K312*O312</f>
        <v>-3.7499353053229791</v>
      </c>
      <c r="M312" s="25"/>
      <c r="N312" s="2">
        <f t="shared" si="31"/>
        <v>13.242293531298756</v>
      </c>
      <c r="O312" s="19">
        <f t="shared" si="32"/>
        <v>13.213773339167956</v>
      </c>
    </row>
    <row r="313" spans="1:15">
      <c r="A313" s="13">
        <f t="shared" si="29"/>
        <v>2.8899999999999824</v>
      </c>
      <c r="B313" s="14">
        <f>B312+E312*$C$15+0.5*F312*($C$15)^2</f>
        <v>23.133832052041662</v>
      </c>
      <c r="C313" s="15">
        <f t="shared" si="30"/>
        <v>4.3017259310438005</v>
      </c>
      <c r="D313" s="15">
        <f>-$C$19*C313*N313</f>
        <v>-2.097908766069509</v>
      </c>
      <c r="E313" s="16">
        <f t="shared" si="33"/>
        <v>4.3227626202592511</v>
      </c>
      <c r="F313" s="17">
        <f>-$C$19*E313*O313</f>
        <v>-2.1036689215450517</v>
      </c>
      <c r="G313" s="25"/>
      <c r="H313" s="20">
        <f>H312+K312*$C$15+0.5*L312*($C$15^2)</f>
        <v>-4.4294297273651893</v>
      </c>
      <c r="I313" s="15">
        <f t="shared" si="28"/>
        <v>-12.553911748389694</v>
      </c>
      <c r="J313" s="15">
        <f>-$C$9-$C$19*I313*N313</f>
        <v>-3.6875826429697369</v>
      </c>
      <c r="K313" s="16">
        <f t="shared" si="34"/>
        <v>-12.516724285561361</v>
      </c>
      <c r="L313" s="17">
        <f>-$C$9-$C$19*K313*O313</f>
        <v>-3.7187462828332531</v>
      </c>
      <c r="M313" s="25"/>
      <c r="N313" s="2">
        <f t="shared" si="31"/>
        <v>13.270476486252159</v>
      </c>
      <c r="O313" s="19">
        <f t="shared" si="32"/>
        <v>13.242154791115841</v>
      </c>
    </row>
    <row r="314" spans="1:15">
      <c r="A314" s="13">
        <f t="shared" si="29"/>
        <v>2.8999999999999821</v>
      </c>
      <c r="B314" s="14">
        <f>B313+E313*$C$15+0.5*F313*($C$15)^2</f>
        <v>23.176954494798178</v>
      </c>
      <c r="C314" s="15">
        <f t="shared" si="30"/>
        <v>4.2807757219734022</v>
      </c>
      <c r="D314" s="15">
        <f>-$C$19*C314*N314</f>
        <v>-2.0920941528230492</v>
      </c>
      <c r="E314" s="16">
        <f t="shared" si="33"/>
        <v>4.3017547318211786</v>
      </c>
      <c r="F314" s="17">
        <f>-$C$19*E314*O314</f>
        <v>-2.0979009847776364</v>
      </c>
      <c r="G314" s="25"/>
      <c r="H314" s="20">
        <f>H313+K313*$C$15+0.5*L313*($C$15^2)</f>
        <v>-4.5547829075349444</v>
      </c>
      <c r="I314" s="15">
        <f t="shared" si="28"/>
        <v>-12.590633153508605</v>
      </c>
      <c r="J314" s="15">
        <f>-$C$9-$C$19*I314*N314</f>
        <v>-3.6567250536889855</v>
      </c>
      <c r="K314" s="16">
        <f t="shared" si="34"/>
        <v>-12.553755930190377</v>
      </c>
      <c r="L314" s="17">
        <f>-$C$9-$C$19*K314*O314</f>
        <v>-3.6877223318227808</v>
      </c>
      <c r="M314" s="25"/>
      <c r="N314" s="2">
        <f t="shared" si="31"/>
        <v>13.298461715103254</v>
      </c>
      <c r="O314" s="19">
        <f t="shared" si="32"/>
        <v>13.270338417973219</v>
      </c>
    </row>
    <row r="315" spans="1:15">
      <c r="A315" s="13">
        <f t="shared" si="29"/>
        <v>2.9099999999999819</v>
      </c>
      <c r="B315" s="14">
        <f>B314+E314*$C$15+0.5*F314*($C$15)^2</f>
        <v>23.219867147067148</v>
      </c>
      <c r="C315" s="15">
        <f t="shared" si="30"/>
        <v>4.2598838888521211</v>
      </c>
      <c r="D315" s="15">
        <f>-$C$19*C315*N315</f>
        <v>-2.0862341037561318</v>
      </c>
      <c r="E315" s="16">
        <f t="shared" si="33"/>
        <v>4.2808047561331755</v>
      </c>
      <c r="F315" s="17">
        <f>-$C$19*E315*O315</f>
        <v>-2.0920867281053912</v>
      </c>
      <c r="G315" s="25"/>
      <c r="H315" s="20">
        <f>H314+K314*$C$15+0.5*L314*($C$15^2)</f>
        <v>-4.6805048529534394</v>
      </c>
      <c r="I315" s="15">
        <f t="shared" si="28"/>
        <v>-12.627046810808846</v>
      </c>
      <c r="J315" s="15">
        <f>-$C$9-$C$19*I315*N315</f>
        <v>-3.6260343394869015</v>
      </c>
      <c r="K315" s="16">
        <f t="shared" si="34"/>
        <v>-12.590478167117936</v>
      </c>
      <c r="L315" s="17">
        <f>-$C$9-$C$19*K315*O315</f>
        <v>-3.6568643690909131</v>
      </c>
      <c r="M315" s="25"/>
      <c r="N315" s="2">
        <f t="shared" si="31"/>
        <v>13.326249356396559</v>
      </c>
      <c r="O315" s="19">
        <f t="shared" si="32"/>
        <v>13.298324324395379</v>
      </c>
    </row>
    <row r="316" spans="1:15">
      <c r="A316" s="13">
        <f t="shared" si="29"/>
        <v>2.9199999999999817</v>
      </c>
      <c r="B316" s="14">
        <f>B315+E315*$C$15+0.5*F315*($C$15)^2</f>
        <v>23.262570590292075</v>
      </c>
      <c r="C316" s="15">
        <f t="shared" si="30"/>
        <v>4.2390508816415426</v>
      </c>
      <c r="D316" s="15">
        <f>-$C$19*C316*N316</f>
        <v>-2.0803295003275091</v>
      </c>
      <c r="E316" s="16">
        <f t="shared" si="33"/>
        <v>4.2599131519738682</v>
      </c>
      <c r="F316" s="17">
        <f>-$C$19*E316*O316</f>
        <v>-2.0862270332325918</v>
      </c>
      <c r="G316" s="25"/>
      <c r="H316" s="20">
        <f>H315+K315*$C$15+0.5*L315*($C$15^2)</f>
        <v>-4.8065924778430738</v>
      </c>
      <c r="I316" s="15">
        <f t="shared" si="28"/>
        <v>-12.663154393366126</v>
      </c>
      <c r="J316" s="15">
        <f>-$C$9-$C$19*I316*N316</f>
        <v>-3.5955113356129136</v>
      </c>
      <c r="K316" s="16">
        <f t="shared" si="34"/>
        <v>-12.626892660660825</v>
      </c>
      <c r="L316" s="17">
        <f>-$C$9-$C$19*K316*O316</f>
        <v>-3.6261732705299972</v>
      </c>
      <c r="M316" s="25"/>
      <c r="N316" s="2">
        <f t="shared" si="31"/>
        <v>13.353839581460223</v>
      </c>
      <c r="O316" s="19">
        <f t="shared" si="32"/>
        <v>13.326112648713808</v>
      </c>
    </row>
    <row r="317" spans="1:15">
      <c r="A317" s="13">
        <f t="shared" si="29"/>
        <v>2.9299999999999815</v>
      </c>
      <c r="B317" s="14">
        <f>B316+E316*$C$15+0.5*F316*($C$15)^2</f>
        <v>23.305065410460152</v>
      </c>
      <c r="C317" s="15">
        <f t="shared" si="30"/>
        <v>4.2182771414904972</v>
      </c>
      <c r="D317" s="15">
        <f>-$C$19*C317*N317</f>
        <v>-2.0743812233542154</v>
      </c>
      <c r="E317" s="16">
        <f t="shared" si="33"/>
        <v>4.2390803693060679</v>
      </c>
      <c r="F317" s="17">
        <f>-$C$19*E317*O317</f>
        <v>-2.0803227815570664</v>
      </c>
      <c r="G317" s="25"/>
      <c r="H317" s="20">
        <f>H316+K316*$C$15+0.5*L316*($C$15^2)</f>
        <v>-4.933042713113208</v>
      </c>
      <c r="I317" s="15">
        <f t="shared" si="28"/>
        <v>-12.698957582407564</v>
      </c>
      <c r="J317" s="15">
        <f>-$C$9-$C$19*I317*N317</f>
        <v>-3.5651568373693978</v>
      </c>
      <c r="K317" s="16">
        <f t="shared" si="34"/>
        <v>-12.66300108369154</v>
      </c>
      <c r="L317" s="17">
        <f>-$C$9-$C$19*K317*O317</f>
        <v>-3.5956498716023004</v>
      </c>
      <c r="M317" s="25"/>
      <c r="N317" s="2">
        <f t="shared" si="31"/>
        <v>13.381232593532175</v>
      </c>
      <c r="O317" s="19">
        <f t="shared" si="32"/>
        <v>13.353703562046343</v>
      </c>
    </row>
    <row r="318" spans="1:15">
      <c r="A318" s="13">
        <f t="shared" si="29"/>
        <v>2.9399999999999813</v>
      </c>
      <c r="B318" s="14">
        <f>B317+E317*$C$15+0.5*F317*($C$15)^2</f>
        <v>23.347352198014136</v>
      </c>
      <c r="C318" s="15">
        <f t="shared" si="30"/>
        <v>4.1975631007431398</v>
      </c>
      <c r="D318" s="15">
        <f>-$C$19*C318*N318</f>
        <v>-2.0683901526887833</v>
      </c>
      <c r="E318" s="16">
        <f t="shared" si="33"/>
        <v>4.2183068492815119</v>
      </c>
      <c r="F318" s="17">
        <f>-$C$19*E318*O318</f>
        <v>-2.0743748538372211</v>
      </c>
      <c r="G318" s="25"/>
      <c r="H318" s="20">
        <f>H317+K317*$C$15+0.5*L317*($C$15^2)</f>
        <v>-5.0598525064437041</v>
      </c>
      <c r="I318" s="15">
        <f t="shared" si="28"/>
        <v>-12.734458066914629</v>
      </c>
      <c r="J318" s="15">
        <f>-$C$9-$C$19*I318*N318</f>
        <v>-3.5349716006005396</v>
      </c>
      <c r="K318" s="16">
        <f t="shared" si="34"/>
        <v>-12.698805117236398</v>
      </c>
      <c r="L318" s="17">
        <f>-$C$9-$C$19*K318*O318</f>
        <v>-3.5652949678230845</v>
      </c>
      <c r="M318" s="25"/>
      <c r="N318" s="2">
        <f t="shared" si="31"/>
        <v>13.408428626902088</v>
      </c>
      <c r="O318" s="19">
        <f t="shared" si="32"/>
        <v>13.381097267423351</v>
      </c>
    </row>
    <row r="319" spans="1:15">
      <c r="A319" s="13">
        <f t="shared" si="29"/>
        <v>2.9499999999999811</v>
      </c>
      <c r="B319" s="14">
        <f>B318+E318*$C$15+0.5*F318*($C$15)^2</f>
        <v>23.389431547764257</v>
      </c>
      <c r="C319" s="15">
        <f t="shared" si="30"/>
        <v>4.1769091829501894</v>
      </c>
      <c r="D319" s="15">
        <f>-$C$19*C319*N319</f>
        <v>-2.0623571669064353</v>
      </c>
      <c r="E319" s="16">
        <f t="shared" si="33"/>
        <v>4.1975930242488815</v>
      </c>
      <c r="F319" s="17">
        <f>-$C$19*E319*O319</f>
        <v>-2.0683841298692149</v>
      </c>
      <c r="G319" s="25"/>
      <c r="H319" s="20">
        <f>H318+K318*$C$15+0.5*L318*($C$15^2)</f>
        <v>-5.1870188223644593</v>
      </c>
      <c r="I319" s="15">
        <f t="shared" si="28"/>
        <v>-12.769657543231011</v>
      </c>
      <c r="J319" s="15">
        <f>-$C$9-$C$19*I319*N319</f>
        <v>-3.5049563421864436</v>
      </c>
      <c r="K319" s="16">
        <f t="shared" si="34"/>
        <v>-12.734306450078517</v>
      </c>
      <c r="L319" s="17">
        <f>-$C$9-$C$19*K319*O319</f>
        <v>-3.5351093152493585</v>
      </c>
      <c r="M319" s="25"/>
      <c r="N319" s="2">
        <f t="shared" si="31"/>
        <v>13.435427946068941</v>
      </c>
      <c r="O319" s="19">
        <f t="shared" si="32"/>
        <v>13.408293998929699</v>
      </c>
    </row>
    <row r="320" spans="1:15">
      <c r="A320" s="13">
        <f t="shared" si="29"/>
        <v>2.9599999999999809</v>
      </c>
      <c r="B320" s="14">
        <f>B319+E319*$C$15+0.5*F319*($C$15)^2</f>
        <v>23.431304058800254</v>
      </c>
      <c r="C320" s="15">
        <f t="shared" si="30"/>
        <v>4.1563158028832623</v>
      </c>
      <c r="D320" s="15">
        <f>-$C$19*C320*N320</f>
        <v>-2.0562831430020969</v>
      </c>
      <c r="E320" s="16">
        <f t="shared" si="33"/>
        <v>4.1769393177650036</v>
      </c>
      <c r="F320" s="17">
        <f>-$C$19*E320*O320</f>
        <v>-2.0623514881741278</v>
      </c>
      <c r="G320" s="25"/>
      <c r="H320" s="20">
        <f>H319+K319*$C$15+0.5*L319*($C$15^2)</f>
        <v>-5.3145386423310068</v>
      </c>
      <c r="I320" s="15">
        <f t="shared" si="28"/>
        <v>-12.804557714675434</v>
      </c>
      <c r="J320" s="15">
        <f>-$C$9-$C$19*I320*N320</f>
        <v>-3.4751117405420917</v>
      </c>
      <c r="K320" s="16">
        <f t="shared" si="34"/>
        <v>-12.769506778365695</v>
      </c>
      <c r="L320" s="17">
        <f>-$C$9-$C$19*K320*O320</f>
        <v>-3.5050936309739011</v>
      </c>
      <c r="M320" s="25"/>
      <c r="N320" s="2">
        <f t="shared" si="31"/>
        <v>13.462230844913904</v>
      </c>
      <c r="O320" s="19">
        <f t="shared" si="32"/>
        <v>13.435294020862314</v>
      </c>
    </row>
    <row r="321" spans="1:15">
      <c r="A321" s="13">
        <f t="shared" si="29"/>
        <v>2.9699999999999807</v>
      </c>
      <c r="B321" s="14">
        <f>B320+E320*$C$15+0.5*F320*($C$15)^2</f>
        <v>23.472970334403495</v>
      </c>
      <c r="C321" s="15">
        <f t="shared" si="30"/>
        <v>4.1357833665521726</v>
      </c>
      <c r="D321" s="15">
        <f>-$C$19*C321*N321</f>
        <v>-2.0501689560970644</v>
      </c>
      <c r="E321" s="16">
        <f t="shared" si="33"/>
        <v>4.1563461446091221</v>
      </c>
      <c r="F321" s="17">
        <f>-$C$19*E321*O321</f>
        <v>-2.0562778056949376</v>
      </c>
      <c r="G321" s="25"/>
      <c r="H321" s="20">
        <f>H320+K320*$C$15+0.5*L320*($C$15^2)</f>
        <v>-5.4424089647962122</v>
      </c>
      <c r="I321" s="15">
        <f t="shared" si="28"/>
        <v>-12.839160291159518</v>
      </c>
      <c r="J321" s="15">
        <f>-$C$9-$C$19*I321*N321</f>
        <v>-3.4454384361206776</v>
      </c>
      <c r="K321" s="16">
        <f t="shared" si="34"/>
        <v>-12.804407805223276</v>
      </c>
      <c r="L321" s="17">
        <f>-$C$9-$C$19*K321*O321</f>
        <v>-3.4752485936241095</v>
      </c>
      <c r="M321" s="25"/>
      <c r="N321" s="2">
        <f t="shared" si="31"/>
        <v>13.488837645888433</v>
      </c>
      <c r="O321" s="19">
        <f t="shared" si="32"/>
        <v>13.462097626903091</v>
      </c>
    </row>
    <row r="322" spans="1:15">
      <c r="A322" s="13">
        <f t="shared" si="29"/>
        <v>2.9799999999999804</v>
      </c>
      <c r="B322" s="14">
        <f>B321+E321*$C$15+0.5*F321*($C$15)^2</f>
        <v>23.514430981959304</v>
      </c>
      <c r="C322" s="15">
        <f t="shared" si="30"/>
        <v>4.1153122712251307</v>
      </c>
      <c r="D322" s="15">
        <f>-$C$19*C322*N322</f>
        <v>-2.0440154791551488</v>
      </c>
      <c r="E322" s="16">
        <f t="shared" si="33"/>
        <v>4.1358139108001621</v>
      </c>
      <c r="F322" s="17">
        <f>-$C$19*E322*O322</f>
        <v>-2.0501639575031594</v>
      </c>
      <c r="G322" s="25"/>
      <c r="H322" s="20">
        <f>H321+K321*$C$15+0.5*L321*($C$15^2)</f>
        <v>-5.5706268052781267</v>
      </c>
      <c r="I322" s="15">
        <f t="shared" si="28"/>
        <v>-12.873466988810653</v>
      </c>
      <c r="J322" s="15">
        <f>-$C$9-$C$19*I322*N322</f>
        <v>-3.4159370319209748</v>
      </c>
      <c r="K322" s="16">
        <f t="shared" si="34"/>
        <v>-12.839011240372001</v>
      </c>
      <c r="L322" s="17">
        <f>-$C$9-$C$19*K322*O322</f>
        <v>-3.4455748438652467</v>
      </c>
      <c r="M322" s="25"/>
      <c r="N322" s="2">
        <f t="shared" si="31"/>
        <v>13.515248699217258</v>
      </c>
      <c r="O322" s="19">
        <f t="shared" si="32"/>
        <v>13.488705139306987</v>
      </c>
    </row>
    <row r="323" spans="1:15">
      <c r="A323" s="13">
        <f t="shared" si="29"/>
        <v>2.9899999999999802</v>
      </c>
      <c r="B323" s="14">
        <f>B322+E322*$C$15+0.5*F322*($C$15)^2</f>
        <v>23.55568661286943</v>
      </c>
      <c r="C323" s="15">
        <f t="shared" si="30"/>
        <v>4.094902905451721</v>
      </c>
      <c r="D323" s="15">
        <f>-$C$19*C323*N323</f>
        <v>-2.0378235827081408</v>
      </c>
      <c r="E323" s="16">
        <f t="shared" si="33"/>
        <v>4.1153430136168705</v>
      </c>
      <c r="F323" s="17">
        <f>-$C$19*E323*O323</f>
        <v>-2.0440108165149558</v>
      </c>
      <c r="G323" s="25"/>
      <c r="H323" s="20">
        <f>H322+K322*$C$15+0.5*L322*($C$15^2)</f>
        <v>-5.6991891964240393</v>
      </c>
      <c r="I323" s="15">
        <f t="shared" si="28"/>
        <v>-12.907479529600009</v>
      </c>
      <c r="J323" s="15">
        <f>-$C$9-$C$19*I323*N323</f>
        <v>-3.386608093998289</v>
      </c>
      <c r="K323" s="16">
        <f t="shared" si="34"/>
        <v>-12.873318799750932</v>
      </c>
      <c r="L323" s="17">
        <f>-$C$9-$C$19*K323*O323</f>
        <v>-3.4160729849077089</v>
      </c>
      <c r="M323" s="25"/>
      <c r="N323" s="2">
        <f t="shared" si="31"/>
        <v>13.541464382116144</v>
      </c>
      <c r="O323" s="19">
        <f t="shared" si="32"/>
        <v>13.515116908105011</v>
      </c>
    </row>
    <row r="324" spans="1:15">
      <c r="A324" s="13">
        <f t="shared" si="29"/>
        <v>2.99999999999998</v>
      </c>
      <c r="B324" s="14">
        <f>B323+E323*$C$15+0.5*F323*($C$15)^2</f>
        <v>23.596737842464773</v>
      </c>
      <c r="C324" s="15">
        <f t="shared" si="30"/>
        <v>4.0745556490885892</v>
      </c>
      <c r="D324" s="15">
        <f>-$C$19*C324*N324</f>
        <v>-2.0315941345904256</v>
      </c>
      <c r="E324" s="16">
        <f t="shared" si="33"/>
        <v>4.0949338416207546</v>
      </c>
      <c r="F324" s="17">
        <f>-$C$19*E324*O324</f>
        <v>-2.0378192532165702</v>
      </c>
      <c r="G324" s="25"/>
      <c r="H324" s="20">
        <f>H323+K323*$C$15+0.5*L323*($C$15^2)</f>
        <v>-5.8280931880707945</v>
      </c>
      <c r="I324" s="15">
        <f t="shared" si="28"/>
        <v>-12.94119964097564</v>
      </c>
      <c r="J324" s="15">
        <f>-$C$9-$C$19*I324*N324</f>
        <v>-3.357452151978646</v>
      </c>
      <c r="K324" s="16">
        <f t="shared" si="34"/>
        <v>-12.907332205145462</v>
      </c>
      <c r="L324" s="17">
        <f>-$C$9-$C$19*K324*O324</f>
        <v>-3.3867435830178927</v>
      </c>
      <c r="M324" s="25"/>
      <c r="N324" s="2">
        <f t="shared" si="31"/>
        <v>13.567485098024164</v>
      </c>
      <c r="O324" s="19">
        <f t="shared" si="32"/>
        <v>13.541333310321997</v>
      </c>
    </row>
    <row r="325" spans="1:15">
      <c r="A325" s="13">
        <f t="shared" si="29"/>
        <v>3.0099999999999798</v>
      </c>
      <c r="B325" s="14">
        <f>B324+E324*$C$15+0.5*F324*($C$15)^2</f>
        <v>23.63758528991832</v>
      </c>
      <c r="C325" s="15">
        <f t="shared" si="30"/>
        <v>4.0542708733277308</v>
      </c>
      <c r="D325" s="15">
        <f>-$C$19*C325*N325</f>
        <v>-2.025327999682577</v>
      </c>
      <c r="E325" s="16">
        <f t="shared" si="33"/>
        <v>4.0745867746817197</v>
      </c>
      <c r="F325" s="17">
        <f>-$C$19*E325*O325</f>
        <v>-2.0315901353989068</v>
      </c>
      <c r="G325" s="25"/>
      <c r="H325" s="20">
        <f>H324+K324*$C$15+0.5*L324*($C$15^2)</f>
        <v>-5.9573358473014002</v>
      </c>
      <c r="I325" s="15">
        <f t="shared" si="28"/>
        <v>-12.974629055500769</v>
      </c>
      <c r="J325" s="15">
        <f>-$C$9-$C$19*I325*N325</f>
        <v>-3.3284696995758392</v>
      </c>
      <c r="K325" s="16">
        <f t="shared" si="34"/>
        <v>-12.941053183820445</v>
      </c>
      <c r="L325" s="17">
        <f>-$C$9-$C$19*K325*O325</f>
        <v>-3.3575871680322962</v>
      </c>
      <c r="M325" s="25"/>
      <c r="N325" s="2">
        <f t="shared" si="31"/>
        <v>13.593311275850279</v>
      </c>
      <c r="O325" s="19">
        <f t="shared" si="32"/>
        <v>13.567354749208869</v>
      </c>
    </row>
    <row r="326" spans="1:15">
      <c r="A326" s="13">
        <f t="shared" si="29"/>
        <v>3.0199999999999796</v>
      </c>
      <c r="B326" s="14">
        <f>B325+E325*$C$15+0.5*F325*($C$15)^2</f>
        <v>23.678229578158369</v>
      </c>
      <c r="C326" s="15">
        <f t="shared" si="30"/>
        <v>4.0340489407273017</v>
      </c>
      <c r="D326" s="15">
        <f>-$C$19*C326*N326</f>
        <v>-2.0190260396637787</v>
      </c>
      <c r="E326" s="16">
        <f t="shared" si="33"/>
        <v>4.0543021840063123</v>
      </c>
      <c r="F326" s="17">
        <f>-$C$19*E326*O326</f>
        <v>-2.0253243279010951</v>
      </c>
      <c r="G326" s="25"/>
      <c r="H326" s="20">
        <f>H325+K325*$C$15+0.5*L325*($C$15^2)</f>
        <v>-6.0869142584980063</v>
      </c>
      <c r="I326" s="15">
        <f t="shared" si="28"/>
        <v>-13.00776951049723</v>
      </c>
      <c r="J326" s="15">
        <f>-$C$9-$C$19*I326*N326</f>
        <v>-3.2996611951109633</v>
      </c>
      <c r="K326" s="16">
        <f t="shared" si="34"/>
        <v>-12.974483468158486</v>
      </c>
      <c r="L326" s="17">
        <f>-$C$9-$C$19*K326*O326</f>
        <v>-3.3286042338744828</v>
      </c>
      <c r="M326" s="25"/>
      <c r="N326" s="2">
        <f t="shared" si="31"/>
        <v>13.61894336923406</v>
      </c>
      <c r="O326" s="19">
        <f t="shared" si="32"/>
        <v>13.59318165348923</v>
      </c>
    </row>
    <row r="327" spans="1:15">
      <c r="A327" s="13">
        <f t="shared" si="29"/>
        <v>3.0299999999999794</v>
      </c>
      <c r="B327" s="14">
        <f>B326+E326*$C$15+0.5*F326*($C$15)^2</f>
        <v>23.718671333782037</v>
      </c>
      <c r="C327" s="15">
        <f t="shared" si="30"/>
        <v>4.0138902052448593</v>
      </c>
      <c r="D327" s="15">
        <f>-$C$19*C327*N327</f>
        <v>-2.0126891127728972</v>
      </c>
      <c r="E327" s="16">
        <f t="shared" si="33"/>
        <v>4.034080432168488</v>
      </c>
      <c r="F327" s="17">
        <f>-$C$19*E327*O327</f>
        <v>-2.019022692362876</v>
      </c>
      <c r="G327" s="25"/>
      <c r="H327" s="20">
        <f>H326+K326*$C$15+0.5*L326*($C$15^2)</f>
        <v>-6.216825523391285</v>
      </c>
      <c r="I327" s="15">
        <f t="shared" si="28"/>
        <v>-13.040622747694158</v>
      </c>
      <c r="J327" s="15">
        <f>-$C$9-$C$19*I327*N327</f>
        <v>-3.2710270620340784</v>
      </c>
      <c r="K327" s="16">
        <f t="shared" si="34"/>
        <v>-13.007624795303412</v>
      </c>
      <c r="L327" s="17">
        <f>-$C$9-$C$19*K327*O327</f>
        <v>-3.2997952390745233</v>
      </c>
      <c r="M327" s="25"/>
      <c r="N327" s="2">
        <f t="shared" si="31"/>
        <v>13.644381855820328</v>
      </c>
      <c r="O327" s="19">
        <f t="shared" si="32"/>
        <v>13.618814476620086</v>
      </c>
    </row>
    <row r="328" spans="1:15">
      <c r="A328" s="13">
        <f t="shared" si="29"/>
        <v>3.0399999999999792</v>
      </c>
      <c r="B328" s="14">
        <f>B327+E327*$C$15+0.5*F327*($C$15)^2</f>
        <v>23.758911186969101</v>
      </c>
      <c r="C328" s="15">
        <f t="shared" si="30"/>
        <v>3.9937950122729529</v>
      </c>
      <c r="D328" s="15">
        <f>-$C$19*C328*N328</f>
        <v>-2.0063180735780528</v>
      </c>
      <c r="E328" s="16">
        <f t="shared" si="33"/>
        <v>4.0139218731428095</v>
      </c>
      <c r="F328" s="17">
        <f>-$C$19*E328*O328</f>
        <v>-2.0126860869856427</v>
      </c>
      <c r="G328" s="25"/>
      <c r="H328" s="20">
        <f>H327+K327*$C$15+0.5*L327*($C$15^2)</f>
        <v>-6.347066761106273</v>
      </c>
      <c r="I328" s="15">
        <f t="shared" si="28"/>
        <v>-13.073190512881862</v>
      </c>
      <c r="J328" s="15">
        <f>-$C$9-$C$19*I328*N328</f>
        <v>-3.2425676894477</v>
      </c>
      <c r="K328" s="16">
        <f t="shared" si="34"/>
        <v>-13.040478906808955</v>
      </c>
      <c r="L328" s="17">
        <f>-$C$9-$C$19*K328*O328</f>
        <v>-3.2711606072905948</v>
      </c>
      <c r="M328" s="25"/>
      <c r="N328" s="2">
        <f t="shared" si="31"/>
        <v>13.669627236547477</v>
      </c>
      <c r="O328" s="19">
        <f t="shared" si="32"/>
        <v>13.644253696066471</v>
      </c>
    </row>
    <row r="329" spans="1:15">
      <c r="A329" s="13">
        <f t="shared" si="29"/>
        <v>3.049999999999979</v>
      </c>
      <c r="B329" s="14">
        <f>B328+E328*$C$15+0.5*F328*($C$15)^2</f>
        <v>23.798949771396181</v>
      </c>
      <c r="C329" s="15">
        <f t="shared" si="30"/>
        <v>3.9737636986769713</v>
      </c>
      <c r="D329" s="15">
        <f>-$C$19*C329*N329</f>
        <v>-1.9999137727545204</v>
      </c>
      <c r="E329" s="16">
        <f t="shared" si="33"/>
        <v>3.9938268523399909</v>
      </c>
      <c r="F329" s="17">
        <f>-$C$19*E329*O329</f>
        <v>-2.0063153663019762</v>
      </c>
      <c r="G329" s="25"/>
      <c r="H329" s="20">
        <f>H328+K328*$C$15+0.5*L328*($C$15^2)</f>
        <v>-6.4776351082047272</v>
      </c>
      <c r="I329" s="15">
        <f t="shared" si="28"/>
        <v>-13.105474555570972</v>
      </c>
      <c r="J329" s="15">
        <f>-$C$9-$C$19*I329*N329</f>
        <v>-3.2142834326317304</v>
      </c>
      <c r="K329" s="16">
        <f t="shared" si="34"/>
        <v>-13.073047548292648</v>
      </c>
      <c r="L329" s="17">
        <f>-$C$9-$C$19*K329*O329</f>
        <v>-3.2427007278323821</v>
      </c>
      <c r="M329" s="25"/>
      <c r="N329" s="2">
        <f t="shared" si="31"/>
        <v>13.694680034949377</v>
      </c>
      <c r="O329" s="19">
        <f t="shared" si="32"/>
        <v>13.669499812589793</v>
      </c>
    </row>
    <row r="330" spans="1:15">
      <c r="A330" s="13">
        <f t="shared" si="29"/>
        <v>3.0599999999999787</v>
      </c>
      <c r="B330" s="14">
        <f>B329+E329*$C$15+0.5*F329*($C$15)^2</f>
        <v>23.838787724151267</v>
      </c>
      <c r="C330" s="15">
        <f t="shared" si="30"/>
        <v>3.9537965928351735</v>
      </c>
      <c r="D330" s="15">
        <f>-$C$19*C330*N330</f>
        <v>-1.9934770568708027</v>
      </c>
      <c r="E330" s="16">
        <f t="shared" si="33"/>
        <v>3.9737957066447085</v>
      </c>
      <c r="F330" s="17">
        <f>-$C$19*E330*O330</f>
        <v>-1.9999113809535123</v>
      </c>
      <c r="G330" s="25"/>
      <c r="H330" s="20">
        <f>H329+K329*$C$15+0.5*L329*($C$15^2)</f>
        <v>-6.6085277187240452</v>
      </c>
      <c r="I330" s="15">
        <f t="shared" si="28"/>
        <v>-13.137476628656827</v>
      </c>
      <c r="J330" s="15">
        <f>-$C$9-$C$19*I330*N330</f>
        <v>-3.1861746135695697</v>
      </c>
      <c r="K330" s="16">
        <f t="shared" si="34"/>
        <v>-13.105332469094968</v>
      </c>
      <c r="L330" s="17">
        <f>-$C$9-$C$19*K330*O330</f>
        <v>-3.2144159561859489</v>
      </c>
      <c r="M330" s="25"/>
      <c r="N330" s="2">
        <f t="shared" si="31"/>
        <v>13.719540796470536</v>
      </c>
      <c r="O330" s="19">
        <f t="shared" si="32"/>
        <v>13.694553349549693</v>
      </c>
    </row>
    <row r="331" spans="1:15">
      <c r="A331" s="13">
        <f t="shared" si="29"/>
        <v>3.0699999999999785</v>
      </c>
      <c r="B331" s="14">
        <f>B330+E330*$C$15+0.5*F330*($C$15)^2</f>
        <v>23.878425685648665</v>
      </c>
      <c r="C331" s="15">
        <f t="shared" si="30"/>
        <v>3.933894014680817</v>
      </c>
      <c r="D331" s="15">
        <f>-$C$19*C331*N331</f>
        <v>-1.9870087681827193</v>
      </c>
      <c r="E331" s="16">
        <f t="shared" si="33"/>
        <v>3.953828764455587</v>
      </c>
      <c r="F331" s="17">
        <f>-$C$19*E331*O331</f>
        <v>-1.9934749774769851</v>
      </c>
      <c r="G331" s="25"/>
      <c r="H331" s="20">
        <f>H330+K330*$C$15+0.5*L330*($C$15^2)</f>
        <v>-6.7397417642128037</v>
      </c>
      <c r="I331" s="15">
        <f t="shared" si="28"/>
        <v>-13.169198488089144</v>
      </c>
      <c r="J331" s="15">
        <f>-$C$9-$C$19*I331*N331</f>
        <v>-3.1582415214750341</v>
      </c>
      <c r="K331" s="16">
        <f t="shared" si="34"/>
        <v>-13.137335421943746</v>
      </c>
      <c r="L331" s="17">
        <f>-$C$9-$C$19*K331*O331</f>
        <v>-3.1863066145397596</v>
      </c>
      <c r="M331" s="25"/>
      <c r="N331" s="2">
        <f t="shared" si="31"/>
        <v>13.744210087794459</v>
      </c>
      <c r="O331" s="19">
        <f t="shared" si="32"/>
        <v>13.719414852219254</v>
      </c>
    </row>
    <row r="332" spans="1:15">
      <c r="A332" s="13">
        <f t="shared" si="29"/>
        <v>3.0799999999999783</v>
      </c>
      <c r="B332" s="14">
        <f>B331+E331*$C$15+0.5*F331*($C$15)^2</f>
        <v>23.917864299544348</v>
      </c>
      <c r="C332" s="15">
        <f t="shared" si="30"/>
        <v>3.9140562757463058</v>
      </c>
      <c r="D332" s="15">
        <f>-$C$19*C332*N332</f>
        <v>-1.9805097444353501</v>
      </c>
      <c r="E332" s="16">
        <f t="shared" si="33"/>
        <v>3.9339263457272886</v>
      </c>
      <c r="F332" s="17">
        <f>-$C$19*E332*O332</f>
        <v>-1.9870069980982783</v>
      </c>
      <c r="G332" s="25"/>
      <c r="H332" s="20">
        <f>H331+K331*$C$15+0.5*L331*($C$15^2)</f>
        <v>-6.8712744337629683</v>
      </c>
      <c r="I332" s="15">
        <f t="shared" si="28"/>
        <v>-13.200641892546935</v>
      </c>
      <c r="J332" s="15">
        <f>-$C$9-$C$19*I332*N332</f>
        <v>-3.1304844133198513</v>
      </c>
      <c r="K332" s="16">
        <f t="shared" si="34"/>
        <v>-13.16905816262382</v>
      </c>
      <c r="L332" s="17">
        <f>-$C$9-$C$19*K332*O332</f>
        <v>-3.1583729923115458</v>
      </c>
      <c r="M332" s="25"/>
      <c r="N332" s="2">
        <f t="shared" si="31"/>
        <v>13.768688496184891</v>
      </c>
      <c r="O332" s="19">
        <f t="shared" si="32"/>
        <v>13.744084887113305</v>
      </c>
    </row>
    <row r="333" spans="1:15">
      <c r="A333" s="13">
        <f t="shared" si="29"/>
        <v>3.0899999999999781</v>
      </c>
      <c r="B333" s="14">
        <f>B332+E332*$C$15+0.5*F332*($C$15)^2</f>
        <v>23.957104212651714</v>
      </c>
      <c r="C333" s="15">
        <f t="shared" si="30"/>
        <v>3.894283679209277</v>
      </c>
      <c r="D333" s="15">
        <f>-$C$19*C333*N333</f>
        <v>-1.9739808186726726</v>
      </c>
      <c r="E333" s="16">
        <f t="shared" si="33"/>
        <v>3.9140887620146203</v>
      </c>
      <c r="F333" s="17">
        <f>-$C$19*E333*O333</f>
        <v>-1.9805082805343326</v>
      </c>
      <c r="G333" s="25"/>
      <c r="H333" s="20">
        <f>H332+K332*$C$15+0.5*L332*($C$15^2)</f>
        <v>-7.0031229340388226</v>
      </c>
      <c r="I333" s="15">
        <f t="shared" si="28"/>
        <v>-13.231808603118733</v>
      </c>
      <c r="J333" s="15">
        <f>-$C$9-$C$19*I333*N333</f>
        <v>-3.1029035143613664</v>
      </c>
      <c r="K333" s="16">
        <f t="shared" si="34"/>
        <v>-13.200502449651976</v>
      </c>
      <c r="L333" s="17">
        <f>-$C$9-$C$19*K333*O333</f>
        <v>-3.1306153466757216</v>
      </c>
      <c r="M333" s="25"/>
      <c r="N333" s="2">
        <f t="shared" si="31"/>
        <v>13.792976628839861</v>
      </c>
      <c r="O333" s="19">
        <f t="shared" si="32"/>
        <v>13.768564041329691</v>
      </c>
    </row>
    <row r="334" spans="1:15">
      <c r="A334" s="13">
        <f t="shared" si="29"/>
        <v>3.0999999999999779</v>
      </c>
      <c r="B334" s="14">
        <f>B333+E333*$C$15+0.5*F333*($C$15)^2</f>
        <v>23.996146074857833</v>
      </c>
      <c r="C334" s="15">
        <f t="shared" si="30"/>
        <v>3.874576519940558</v>
      </c>
      <c r="D334" s="15">
        <f>-$C$19*C334*N334</f>
        <v>-1.9674228190547507</v>
      </c>
      <c r="E334" s="16">
        <f t="shared" si="33"/>
        <v>3.8943163165185855</v>
      </c>
      <c r="F334" s="17">
        <f>-$C$19*E334*O334</f>
        <v>-1.9739796578027569</v>
      </c>
      <c r="G334" s="25"/>
      <c r="H334" s="20">
        <f>H333+K333*$C$15+0.5*L333*($C$15^2)</f>
        <v>-7.1352844893026761</v>
      </c>
      <c r="I334" s="15">
        <f t="shared" si="28"/>
        <v>-13.262700382988072</v>
      </c>
      <c r="J334" s="15">
        <f>-$C$9-$C$19*I334*N334</f>
        <v>-3.0754990186702456</v>
      </c>
      <c r="K334" s="16">
        <f t="shared" si="34"/>
        <v>-13.231670043957161</v>
      </c>
      <c r="L334" s="17">
        <f>-$C$9-$C$19*K334*O334</f>
        <v>-3.1030339030910374</v>
      </c>
      <c r="M334" s="25"/>
      <c r="N334" s="2">
        <f t="shared" si="31"/>
        <v>13.81707511225826</v>
      </c>
      <c r="O334" s="19">
        <f t="shared" si="32"/>
        <v>13.792852921903291</v>
      </c>
    </row>
    <row r="335" spans="1:15">
      <c r="A335" s="13">
        <f t="shared" si="29"/>
        <v>3.1099999999999777</v>
      </c>
      <c r="B335" s="14">
        <f>B334+E334*$C$15+0.5*F334*($C$15)^2</f>
        <v>24.03499053904013</v>
      </c>
      <c r="C335" s="15">
        <f t="shared" si="30"/>
        <v>3.8549350845539081</v>
      </c>
      <c r="D335" s="15">
        <f>-$C$19*C335*N335</f>
        <v>-1.9608365686823002</v>
      </c>
      <c r="E335" s="16">
        <f t="shared" si="33"/>
        <v>3.8746093041342977</v>
      </c>
      <c r="F335" s="17">
        <f>-$C$19*E335*O335</f>
        <v>-1.9674219580389745</v>
      </c>
      <c r="G335" s="25"/>
      <c r="H335" s="20">
        <f>H334+K334*$C$15+0.5*L334*($C$15^2)</f>
        <v>-7.2677563414374022</v>
      </c>
      <c r="I335" s="15">
        <f t="shared" si="28"/>
        <v>-13.293318997124249</v>
      </c>
      <c r="J335" s="15">
        <f>-$C$9-$C$19*I335*N335</f>
        <v>-3.0482710896578693</v>
      </c>
      <c r="K335" s="16">
        <f t="shared" si="34"/>
        <v>-13.262562708565968</v>
      </c>
      <c r="L335" s="17">
        <f>-$C$9-$C$19*K335*O335</f>
        <v>-3.0756288558282145</v>
      </c>
      <c r="M335" s="25"/>
      <c r="N335" s="2">
        <f t="shared" si="31"/>
        <v>13.840984591618803</v>
      </c>
      <c r="O335" s="19">
        <f t="shared" si="32"/>
        <v>13.816952155172599</v>
      </c>
    </row>
    <row r="336" spans="1:15">
      <c r="A336" s="13">
        <f t="shared" si="29"/>
        <v>3.1199999999999775</v>
      </c>
      <c r="B336" s="14">
        <f>B335+E335*$C$15+0.5*F335*($C$15)^2</f>
        <v>24.073638260983572</v>
      </c>
      <c r="C336" s="15">
        <f t="shared" si="30"/>
        <v>3.8353596514574839</v>
      </c>
      <c r="D336" s="15">
        <f>-$C$19*C336*N336</f>
        <v>-1.9542228854285024</v>
      </c>
      <c r="E336" s="16">
        <f t="shared" si="33"/>
        <v>3.8549680115006915</v>
      </c>
      <c r="F336" s="17">
        <f>-$C$19*E336*O336</f>
        <v>-1.9608360043207607</v>
      </c>
      <c r="G336" s="25"/>
      <c r="H336" s="20">
        <f>H335+K335*$C$15+0.5*L335*($C$15^2)</f>
        <v>-7.4005357499658535</v>
      </c>
      <c r="I336" s="15">
        <f t="shared" si="28"/>
        <v>-13.323666211978372</v>
      </c>
      <c r="J336" s="15">
        <f>-$C$9-$C$19*I336*N336</f>
        <v>-3.0212198606031428</v>
      </c>
      <c r="K336" s="16">
        <f t="shared" si="34"/>
        <v>-13.293182208293398</v>
      </c>
      <c r="L336" s="17">
        <f>-$C$9-$C$19*K336*O336</f>
        <v>-3.0484003684972789</v>
      </c>
      <c r="M336" s="25"/>
      <c r="N336" s="2">
        <f t="shared" si="31"/>
        <v>13.864705730171202</v>
      </c>
      <c r="O336" s="19">
        <f t="shared" si="32"/>
        <v>13.840862386158665</v>
      </c>
    </row>
    <row r="337" spans="1:15">
      <c r="A337" s="13">
        <f t="shared" si="29"/>
        <v>3.1299999999999772</v>
      </c>
      <c r="B337" s="14">
        <f>B336+E336*$C$15+0.5*F336*($C$15)^2</f>
        <v>24.112089899298365</v>
      </c>
      <c r="C337" s="15">
        <f t="shared" si="30"/>
        <v>3.8158504909069451</v>
      </c>
      <c r="D337" s="15">
        <f>-$C$19*C337*N337</f>
        <v>-1.9475825817778925</v>
      </c>
      <c r="E337" s="16">
        <f t="shared" si="33"/>
        <v>3.8353927170519451</v>
      </c>
      <c r="F337" s="17">
        <f>-$C$19*E337*O337</f>
        <v>-1.954222614500019</v>
      </c>
      <c r="G337" s="25"/>
      <c r="H337" s="20">
        <f>H336+K336*$C$15+0.5*L336*($C$15^2)</f>
        <v>-7.5336199920672131</v>
      </c>
      <c r="I337" s="15">
        <f t="shared" si="28"/>
        <v>-13.353743795184645</v>
      </c>
      <c r="J337" s="15">
        <f>-$C$9-$C$19*I337*N337</f>
        <v>-2.9943454351785155</v>
      </c>
      <c r="K337" s="16">
        <f t="shared" si="34"/>
        <v>-13.323530309438901</v>
      </c>
      <c r="L337" s="17">
        <f>-$C$9-$C$19*K337*O337</f>
        <v>-3.0213485745743265</v>
      </c>
      <c r="M337" s="25"/>
      <c r="N337" s="2">
        <f t="shared" si="31"/>
        <v>13.888239208639344</v>
      </c>
      <c r="O337" s="19">
        <f t="shared" si="32"/>
        <v>13.864584277956268</v>
      </c>
    </row>
    <row r="338" spans="1:15">
      <c r="A338" s="13">
        <f t="shared" si="29"/>
        <v>3.139999999999977</v>
      </c>
      <c r="B338" s="14">
        <f>B337+E337*$C$15+0.5*F337*($C$15)^2</f>
        <v>24.150346115338159</v>
      </c>
      <c r="C338" s="15">
        <f t="shared" si="30"/>
        <v>3.7964078650601389</v>
      </c>
      <c r="D338" s="15">
        <f>-$C$19*C338*N338</f>
        <v>-1.9409164646721846</v>
      </c>
      <c r="E338" s="16">
        <f t="shared" si="33"/>
        <v>3.8158836910705554</v>
      </c>
      <c r="F338" s="17">
        <f>-$C$19*E338*O338</f>
        <v>-1.9475826010416368</v>
      </c>
      <c r="G338" s="25"/>
      <c r="H338" s="20">
        <f>H337+K337*$C$15+0.5*L337*($C$15^2)</f>
        <v>-7.6670063625903309</v>
      </c>
      <c r="I338" s="15">
        <f t="shared" si="28"/>
        <v>-13.383553515266939</v>
      </c>
      <c r="J338" s="15">
        <f>-$C$9-$C$19*I338*N338</f>
        <v>-2.9676478879749126</v>
      </c>
      <c r="K338" s="16">
        <f t="shared" si="34"/>
        <v>-13.353608779487665</v>
      </c>
      <c r="L338" s="17">
        <f>-$C$9-$C$19*K338*O338</f>
        <v>-2.9944735779274696</v>
      </c>
      <c r="M338" s="25"/>
      <c r="N338" s="2">
        <f t="shared" si="31"/>
        <v>13.911585724636302</v>
      </c>
      <c r="O338" s="19">
        <f t="shared" si="32"/>
        <v>13.888118511137076</v>
      </c>
    </row>
    <row r="339" spans="1:15">
      <c r="A339" s="13">
        <f t="shared" si="29"/>
        <v>3.1499999999999768</v>
      </c>
      <c r="B339" s="14">
        <f>B338+E338*$C$15+0.5*F338*($C$15)^2</f>
        <v>24.188407573118813</v>
      </c>
      <c r="C339" s="15">
        <f t="shared" si="30"/>
        <v>3.7770320280332936</v>
      </c>
      <c r="D339" s="15">
        <f>-$C$19*C339*N339</f>
        <v>-1.9342253353628862</v>
      </c>
      <c r="E339" s="16">
        <f t="shared" si="33"/>
        <v>3.7964411957419864</v>
      </c>
      <c r="F339" s="17">
        <f>-$C$19*E339*O339</f>
        <v>-1.9409167708692783</v>
      </c>
      <c r="G339" s="25"/>
      <c r="H339" s="20">
        <f>H338+K338*$C$15+0.5*L338*($C$15^2)</f>
        <v>-7.8006921740641042</v>
      </c>
      <c r="I339" s="15">
        <f t="shared" si="28"/>
        <v>-13.413097141350594</v>
      </c>
      <c r="J339" s="15">
        <f>-$C$9-$C$19*I339*N339</f>
        <v>-2.9411272650253713</v>
      </c>
      <c r="K339" s="16">
        <f t="shared" si="34"/>
        <v>-13.383419386817177</v>
      </c>
      <c r="L339" s="17">
        <f>-$C$9-$C$19*K339*O339</f>
        <v>-2.96777545334173</v>
      </c>
      <c r="M339" s="25"/>
      <c r="N339" s="2">
        <f t="shared" si="31"/>
        <v>13.93474599209102</v>
      </c>
      <c r="O339" s="19">
        <f t="shared" si="32"/>
        <v>13.911465783164646</v>
      </c>
    </row>
    <row r="340" spans="1:15">
      <c r="A340" s="13">
        <f t="shared" si="29"/>
        <v>3.1599999999999766</v>
      </c>
      <c r="B340" s="14">
        <f>B339+E339*$C$15+0.5*F339*($C$15)^2</f>
        <v>24.22627493923769</v>
      </c>
      <c r="C340" s="15">
        <f t="shared" si="30"/>
        <v>3.7577232259586459</v>
      </c>
      <c r="D340" s="15">
        <f>-$C$19*C340*N340</f>
        <v>-1.9275099892705425</v>
      </c>
      <c r="E340" s="16">
        <f t="shared" si="33"/>
        <v>3.7770654852108256</v>
      </c>
      <c r="F340" s="17">
        <f>-$C$19*E340*O340</f>
        <v>-1.9342259252179597</v>
      </c>
      <c r="G340" s="25"/>
      <c r="H340" s="20">
        <f>H339+K339*$C$15+0.5*L339*($C$15^2)</f>
        <v>-7.9346747567049425</v>
      </c>
      <c r="I340" s="15">
        <f t="shared" si="28"/>
        <v>-13.442376442879439</v>
      </c>
      <c r="J340" s="15">
        <f>-$C$9-$C$19*I340*N340</f>
        <v>-2.9147835843271643</v>
      </c>
      <c r="K340" s="16">
        <f t="shared" si="34"/>
        <v>-13.412963900409013</v>
      </c>
      <c r="L340" s="17">
        <f>-$C$9-$C$19*K340*O340</f>
        <v>-2.9412542470426342</v>
      </c>
      <c r="M340" s="25"/>
      <c r="N340" s="2">
        <f t="shared" si="31"/>
        <v>13.957720740686465</v>
      </c>
      <c r="O340" s="19">
        <f t="shared" si="32"/>
        <v>13.934626807821092</v>
      </c>
    </row>
    <row r="341" spans="1:15">
      <c r="A341" s="13">
        <f t="shared" si="29"/>
        <v>3.1699999999999764</v>
      </c>
      <c r="B341" s="14">
        <f>B340+E340*$C$15+0.5*F340*($C$15)^2</f>
        <v>24.263948882793535</v>
      </c>
      <c r="C341" s="15">
        <f t="shared" si="30"/>
        <v>3.7384816970434507</v>
      </c>
      <c r="D341" s="15">
        <f>-$C$19*C341*N341</f>
        <v>-1.9207712158504806</v>
      </c>
      <c r="E341" s="16">
        <f t="shared" si="33"/>
        <v>3.7577568056383832</v>
      </c>
      <c r="F341" s="17">
        <f>-$C$19*E341*O341</f>
        <v>-1.9275108594932668</v>
      </c>
      <c r="G341" s="25"/>
      <c r="H341" s="20">
        <f>H340+K340*$C$15+0.5*L340*($C$15^2)</f>
        <v>-8.0689514584213846</v>
      </c>
      <c r="I341" s="15">
        <f t="shared" si="28"/>
        <v>-13.471393189338043</v>
      </c>
      <c r="J341" s="15">
        <f>-$C$9-$C$19*I341*N341</f>
        <v>-2.8886168363621723</v>
      </c>
      <c r="K341" s="16">
        <f t="shared" si="34"/>
        <v>-13.442244089565861</v>
      </c>
      <c r="L341" s="17">
        <f>-$C$9-$C$19*K341*O341</f>
        <v>-2.9149099772182652</v>
      </c>
      <c r="M341" s="25"/>
      <c r="N341" s="2">
        <f t="shared" si="31"/>
        <v>13.980510715309091</v>
      </c>
      <c r="O341" s="19">
        <f t="shared" si="32"/>
        <v>13.95760231464523</v>
      </c>
    </row>
    <row r="342" spans="1:15">
      <c r="A342" s="13">
        <f t="shared" si="29"/>
        <v>3.1799999999999762</v>
      </c>
      <c r="B342" s="14">
        <f>B341+E341*$C$15+0.5*F341*($C$15)^2</f>
        <v>24.301430075306946</v>
      </c>
      <c r="C342" s="15">
        <f t="shared" si="30"/>
        <v>3.7193076716302937</v>
      </c>
      <c r="D342" s="15">
        <f>-$C$19*C342*N342</f>
        <v>-1.914009798464898</v>
      </c>
      <c r="E342" s="16">
        <f t="shared" si="33"/>
        <v>3.7385153952616643</v>
      </c>
      <c r="F342" s="17">
        <f>-$C$19*E342*O342</f>
        <v>-1.9207723631370621</v>
      </c>
      <c r="G342" s="25"/>
      <c r="H342" s="20">
        <f>H341+K341*$C$15+0.5*L341*($C$15^2)</f>
        <v>-8.2035196448159038</v>
      </c>
      <c r="I342" s="15">
        <f t="shared" si="28"/>
        <v>-13.500149149979158</v>
      </c>
      <c r="J342" s="15">
        <f>-$C$9-$C$19*I342*N342</f>
        <v>-2.8626269846152814</v>
      </c>
      <c r="K342" s="16">
        <f t="shared" si="34"/>
        <v>-13.471261723633763</v>
      </c>
      <c r="L342" s="17">
        <f>-$C$9-$C$19*K342*O342</f>
        <v>-2.8887426345396046</v>
      </c>
      <c r="M342" s="25"/>
      <c r="N342" s="2">
        <f t="shared" si="31"/>
        <v>14.003116675509455</v>
      </c>
      <c r="O342" s="19">
        <f t="shared" si="32"/>
        <v>13.98039304838203</v>
      </c>
    </row>
    <row r="343" spans="1:15">
      <c r="A343" s="13">
        <f t="shared" si="29"/>
        <v>3.189999999999976</v>
      </c>
      <c r="B343" s="14">
        <f>B342+E342*$C$15+0.5*F342*($C$15)^2</f>
        <v>24.338719190641406</v>
      </c>
      <c r="C343" s="15">
        <f t="shared" si="30"/>
        <v>3.7002013722586593</v>
      </c>
      <c r="D343" s="15">
        <f>-$C$19*C343*N343</f>
        <v>-1.9072265142611584</v>
      </c>
      <c r="E343" s="16">
        <f t="shared" si="33"/>
        <v>3.7193414844536545</v>
      </c>
      <c r="F343" s="17">
        <f>-$C$19*E343*O343</f>
        <v>-1.91401121949954</v>
      </c>
      <c r="G343" s="25"/>
      <c r="H343" s="20">
        <f>H342+K342*$C$15+0.5*L342*($C$15^2)</f>
        <v>-8.3383766991839678</v>
      </c>
      <c r="I343" s="15">
        <f t="shared" si="28"/>
        <v>-13.528646093556326</v>
      </c>
      <c r="J343" s="15">
        <f>-$C$9-$C$19*I343*N343</f>
        <v>-2.8368139660906575</v>
      </c>
      <c r="K343" s="16">
        <f t="shared" si="34"/>
        <v>-13.500018571729537</v>
      </c>
      <c r="L343" s="17">
        <f>-$C$9-$C$19*K343*O343</f>
        <v>-2.8627521826788955</v>
      </c>
      <c r="M343" s="25"/>
      <c r="N343" s="2">
        <f t="shared" si="31"/>
        <v>14.025539394973787</v>
      </c>
      <c r="O343" s="19">
        <f t="shared" si="32"/>
        <v>14.002999768443201</v>
      </c>
    </row>
    <row r="344" spans="1:15">
      <c r="A344" s="13">
        <f t="shared" si="29"/>
        <v>3.1999999999999758</v>
      </c>
      <c r="B344" s="14">
        <f>B343+E343*$C$15+0.5*F343*($C$15)^2</f>
        <v>24.375816904924967</v>
      </c>
      <c r="C344" s="15">
        <f t="shared" si="30"/>
        <v>3.6811630137276761</v>
      </c>
      <c r="D344" s="15">
        <f>-$C$19*C344*N344</f>
        <v>-1.9004221340561525</v>
      </c>
      <c r="E344" s="16">
        <f t="shared" si="33"/>
        <v>3.700235295784851</v>
      </c>
      <c r="F344" s="17">
        <f>-$C$19*E344*O344</f>
        <v>-1.9072282057174894</v>
      </c>
      <c r="G344" s="25"/>
      <c r="H344" s="20">
        <f>H343+K343*$C$15+0.5*L343*($C$15^2)</f>
        <v>-8.4735200225103977</v>
      </c>
      <c r="I344" s="15">
        <f t="shared" ref="I344:I400" si="35">K344+L344*$C$15</f>
        <v>-13.556885788061644</v>
      </c>
      <c r="J344" s="15">
        <f>-$C$9-$C$19*I344*N344</f>
        <v>-2.8111776918256357</v>
      </c>
      <c r="K344" s="16">
        <f t="shared" si="34"/>
        <v>-13.528516402473386</v>
      </c>
      <c r="L344" s="17">
        <f>-$C$9-$C$19*K344*O344</f>
        <v>-2.8369385588258575</v>
      </c>
      <c r="M344" s="25"/>
      <c r="N344" s="2">
        <f t="shared" si="31"/>
        <v>14.047779661006377</v>
      </c>
      <c r="O344" s="19">
        <f t="shared" si="32"/>
        <v>14.025423248378761</v>
      </c>
    </row>
    <row r="345" spans="1:15">
      <c r="A345" s="13">
        <f t="shared" ref="A345:A400" si="36">A344+$C$15</f>
        <v>3.2099999999999755</v>
      </c>
      <c r="B345" s="14">
        <f>B344+E344*$C$15+0.5*F344*($C$15)^2</f>
        <v>24.412723896472531</v>
      </c>
      <c r="C345" s="15">
        <f t="shared" ref="C345:C400" si="37">E345+F345*$C$15</f>
        <v>3.6621928031599968</v>
      </c>
      <c r="D345" s="15">
        <f>-$C$19*C345*N345</f>
        <v>-1.8935974222265806</v>
      </c>
      <c r="E345" s="16">
        <f t="shared" si="33"/>
        <v>3.6811970440859829</v>
      </c>
      <c r="F345" s="17">
        <f>-$C$19*E345*O345</f>
        <v>-1.9004240925986229</v>
      </c>
      <c r="G345" s="25"/>
      <c r="H345" s="20">
        <f>H344+K344*$C$15+0.5*L344*($C$15^2)</f>
        <v>-8.6089470334630729</v>
      </c>
      <c r="I345" s="15">
        <f t="shared" si="35"/>
        <v>-13.584870000468658</v>
      </c>
      <c r="J345" s="15">
        <f>-$C$9-$C$19*I345*N345</f>
        <v>-2.7857180474021055</v>
      </c>
      <c r="K345" s="16">
        <f t="shared" si="34"/>
        <v>-13.556756983726643</v>
      </c>
      <c r="L345" s="17">
        <f>-$C$9-$C$19*K345*O345</f>
        <v>-2.8113016742015562</v>
      </c>
      <c r="M345" s="25"/>
      <c r="N345" s="2">
        <f t="shared" ref="N345:N400" si="38">SQRT(C345^2 + I345^2)</f>
        <v>14.069838274022562</v>
      </c>
      <c r="O345" s="19">
        <f t="shared" ref="O345:O400" si="39">SQRT(E345^2 + K345^2)</f>
        <v>14.047664275359391</v>
      </c>
    </row>
    <row r="346" spans="1:15">
      <c r="A346" s="13">
        <f t="shared" si="36"/>
        <v>3.2199999999999753</v>
      </c>
      <c r="B346" s="14">
        <f>B345+E345*$C$15+0.5*F345*($C$15)^2</f>
        <v>24.449440845708761</v>
      </c>
      <c r="C346" s="15">
        <f t="shared" si="37"/>
        <v>3.6432909400667386</v>
      </c>
      <c r="D346" s="15">
        <f>-$C$19*C346*N346</f>
        <v>-1.8867531366050303</v>
      </c>
      <c r="E346" s="16">
        <f t="shared" ref="E346:E400" si="40">E345+0.5*(F345+D345)*$C$15</f>
        <v>3.6622269365118569</v>
      </c>
      <c r="F346" s="17">
        <f>-$C$19*E346*O346</f>
        <v>-1.8935996445118259</v>
      </c>
      <c r="G346" s="25"/>
      <c r="H346" s="20">
        <f>H345+K345*$C$15+0.5*L345*($C$15^2)</f>
        <v>-8.7446551683840497</v>
      </c>
      <c r="I346" s="15">
        <f t="shared" si="35"/>
        <v>-13.61260049648036</v>
      </c>
      <c r="J346" s="15">
        <f>-$C$9-$C$19*I346*N346</f>
        <v>-2.7604348934551384</v>
      </c>
      <c r="K346" s="16">
        <f t="shared" ref="K346:K400" si="41">K345+0.5*(J345+L345)*$C$15</f>
        <v>-13.584742082334662</v>
      </c>
      <c r="L346" s="17">
        <f>-$C$9-$C$19*K346*O346</f>
        <v>-2.7858414145697301</v>
      </c>
      <c r="M346" s="25"/>
      <c r="N346" s="2">
        <f t="shared" si="38"/>
        <v>14.091716047052243</v>
      </c>
      <c r="O346" s="19">
        <f t="shared" si="39"/>
        <v>14.069723649669433</v>
      </c>
    </row>
    <row r="347" spans="1:15">
      <c r="A347" s="13">
        <f t="shared" si="36"/>
        <v>3.2299999999999751</v>
      </c>
      <c r="B347" s="14">
        <f>B346+E346*$C$15+0.5*F346*($C$15)^2</f>
        <v>24.485968435091653</v>
      </c>
      <c r="C347" s="15">
        <f t="shared" si="37"/>
        <v>3.6244576164134408</v>
      </c>
      <c r="D347" s="15">
        <f>-$C$19*C347*N347</f>
        <v>-1.8798900283816975</v>
      </c>
      <c r="E347" s="16">
        <f t="shared" si="40"/>
        <v>3.6433251726062728</v>
      </c>
      <c r="F347" s="17">
        <f>-$C$19*E347*O347</f>
        <v>-1.8867556192832002</v>
      </c>
      <c r="G347" s="25"/>
      <c r="H347" s="20">
        <f>H346+K346*$C$15+0.5*L346*($C$15^2)</f>
        <v>-8.8806418812781249</v>
      </c>
      <c r="I347" s="15">
        <f t="shared" si="35"/>
        <v>-13.640079040282242</v>
      </c>
      <c r="J347" s="15">
        <f>-$C$9-$C$19*I347*N347</f>
        <v>-2.7353280661787656</v>
      </c>
      <c r="K347" s="16">
        <f t="shared" si="41"/>
        <v>-13.612473463874787</v>
      </c>
      <c r="L347" s="17">
        <f>-$C$9-$C$19*K347*O347</f>
        <v>-2.7605576407454091</v>
      </c>
      <c r="M347" s="25"/>
      <c r="N347" s="2">
        <f t="shared" si="38"/>
        <v>14.11341380525365</v>
      </c>
      <c r="O347" s="19">
        <f t="shared" si="39"/>
        <v>14.091602184210345</v>
      </c>
    </row>
    <row r="348" spans="1:15">
      <c r="A348" s="13">
        <f t="shared" si="36"/>
        <v>3.2399999999999749</v>
      </c>
      <c r="B348" s="14">
        <f>B347+E347*$C$15+0.5*F347*($C$15)^2</f>
        <v>24.522307349036751</v>
      </c>
      <c r="C348" s="15">
        <f t="shared" si="37"/>
        <v>3.6056930166869705</v>
      </c>
      <c r="D348" s="15">
        <f>-$C$19*C348*N348</f>
        <v>-1.8730088420116302</v>
      </c>
      <c r="E348" s="16">
        <f t="shared" si="40"/>
        <v>3.6244919443679482</v>
      </c>
      <c r="F348" s="17">
        <f>-$C$19*E348*O348</f>
        <v>-1.8798927680977553</v>
      </c>
      <c r="G348" s="25"/>
      <c r="H348" s="20">
        <f>H347+K347*$C$15+0.5*L347*($C$15^2)</f>
        <v>-9.0169046437989113</v>
      </c>
      <c r="I348" s="15">
        <f t="shared" si="35"/>
        <v>-13.667307394300414</v>
      </c>
      <c r="J348" s="15">
        <f>-$C$9-$C$19*I348*N348</f>
        <v>-2.7103973778286878</v>
      </c>
      <c r="K348" s="16">
        <f t="shared" si="41"/>
        <v>-13.639952892409408</v>
      </c>
      <c r="L348" s="17">
        <f>-$C$9-$C$19*K348*O348</f>
        <v>-2.7354501891006446</v>
      </c>
      <c r="M348" s="25"/>
      <c r="N348" s="2">
        <f t="shared" si="38"/>
        <v>14.134932385437292</v>
      </c>
      <c r="O348" s="19">
        <f t="shared" si="39"/>
        <v>14.11330070401449</v>
      </c>
    </row>
    <row r="349" spans="1:15">
      <c r="A349" s="13">
        <f t="shared" si="36"/>
        <v>3.2499999999999747</v>
      </c>
      <c r="B349" s="14">
        <f>B348+E348*$C$15+0.5*F348*($C$15)^2</f>
        <v>24.558458273842025</v>
      </c>
      <c r="C349" s="15">
        <f t="shared" si="37"/>
        <v>3.586997317963335</v>
      </c>
      <c r="D349" s="15">
        <f>-$C$19*C349*N349</f>
        <v>-1.8661103151273548</v>
      </c>
      <c r="E349" s="16">
        <f t="shared" si="40"/>
        <v>3.6057274363174012</v>
      </c>
      <c r="F349" s="17">
        <f>-$C$19*E349*O349</f>
        <v>-1.8730118354066196</v>
      </c>
      <c r="G349" s="25"/>
      <c r="H349" s="20">
        <f>H348+K348*$C$15+0.5*L348*($C$15^2)</f>
        <v>-9.153440945232461</v>
      </c>
      <c r="I349" s="15">
        <f t="shared" si="35"/>
        <v>-13.694287318964726</v>
      </c>
      <c r="J349" s="15">
        <f>-$C$9-$C$19*I349*N349</f>
        <v>-2.6856426172217684</v>
      </c>
      <c r="K349" s="16">
        <f t="shared" si="41"/>
        <v>-13.667182130244054</v>
      </c>
      <c r="L349" s="17">
        <f>-$C$9-$C$19*K349*O349</f>
        <v>-2.7105188720671833</v>
      </c>
      <c r="M349" s="25"/>
      <c r="N349" s="2">
        <f t="shared" si="38"/>
        <v>14.15627263559989</v>
      </c>
      <c r="O349" s="19">
        <f t="shared" si="39"/>
        <v>14.134820045769045</v>
      </c>
    </row>
    <row r="350" spans="1:15">
      <c r="A350" s="13">
        <f t="shared" si="36"/>
        <v>3.2599999999999745</v>
      </c>
      <c r="B350" s="14">
        <f>B349+E349*$C$15+0.5*F349*($C$15)^2</f>
        <v>24.594421897613429</v>
      </c>
      <c r="C350" s="15">
        <f t="shared" si="37"/>
        <v>3.568370689976335</v>
      </c>
      <c r="D350" s="15">
        <f>-$C$19*C350*N350</f>
        <v>-1.8591951784567566</v>
      </c>
      <c r="E350" s="16">
        <f t="shared" si="40"/>
        <v>3.5870318255647313</v>
      </c>
      <c r="F350" s="17">
        <f>-$C$19*E350*O350</f>
        <v>-1.8661135588396325</v>
      </c>
      <c r="G350" s="25"/>
      <c r="H350" s="20">
        <f>H349+K349*$C$15+0.5*L349*($C$15^2)</f>
        <v>-9.2902482924785055</v>
      </c>
      <c r="I350" s="15">
        <f t="shared" si="35"/>
        <v>-13.721020572476858</v>
      </c>
      <c r="J350" s="15">
        <f>-$C$9-$C$19*I350*N350</f>
        <v>-2.6610635502321873</v>
      </c>
      <c r="K350" s="16">
        <f t="shared" si="41"/>
        <v>-13.694162937690498</v>
      </c>
      <c r="L350" s="17">
        <f>-$C$9-$C$19*K350*O350</f>
        <v>-2.6857634786359519</v>
      </c>
      <c r="M350" s="25"/>
      <c r="N350" s="2">
        <f t="shared" si="38"/>
        <v>14.177435414468137</v>
      </c>
      <c r="O350" s="19">
        <f t="shared" si="39"/>
        <v>14.156161057349916</v>
      </c>
    </row>
    <row r="351" spans="1:15">
      <c r="A351" s="13">
        <f t="shared" si="36"/>
        <v>3.2699999999999743</v>
      </c>
      <c r="B351" s="14">
        <f>B350+E350*$C$15+0.5*F350*($C$15)^2</f>
        <v>24.630198910191133</v>
      </c>
      <c r="C351" s="15">
        <f t="shared" si="37"/>
        <v>3.5498132951870174</v>
      </c>
      <c r="D351" s="15">
        <f>-$C$19*C351*N351</f>
        <v>-1.8522641557460833</v>
      </c>
      <c r="E351" s="16">
        <f t="shared" si="40"/>
        <v>3.5684052818782495</v>
      </c>
      <c r="F351" s="17">
        <f>-$C$19*E351*O351</f>
        <v>-1.8591986691231965</v>
      </c>
      <c r="G351" s="25"/>
      <c r="H351" s="20">
        <f>H350+K350*$C$15+0.5*L350*($C$15^2)</f>
        <v>-9.427324210029342</v>
      </c>
      <c r="I351" s="15">
        <f t="shared" si="35"/>
        <v>-13.74750891058337</v>
      </c>
      <c r="J351" s="15">
        <f>-$C$9-$C$19*I351*N351</f>
        <v>-2.6366599202840826</v>
      </c>
      <c r="K351" s="16">
        <f t="shared" si="41"/>
        <v>-13.720897072834839</v>
      </c>
      <c r="L351" s="17">
        <f>-$C$9-$C$19*K351*O351</f>
        <v>-2.661183774853165</v>
      </c>
      <c r="M351" s="25"/>
      <c r="N351" s="2">
        <f t="shared" si="38"/>
        <v>14.198421591052144</v>
      </c>
      <c r="O351" s="19">
        <f t="shared" si="39"/>
        <v>14.17732459736548</v>
      </c>
    </row>
    <row r="352" spans="1:15">
      <c r="A352" s="13">
        <f t="shared" si="36"/>
        <v>3.279999999999974</v>
      </c>
      <c r="B352" s="14">
        <f>B351+E351*$C$15+0.5*F351*($C$15)^2</f>
        <v>24.665790003076459</v>
      </c>
      <c r="C352" s="15">
        <f t="shared" si="37"/>
        <v>3.5313252888538704</v>
      </c>
      <c r="D352" s="15">
        <f>-$C$19*C352*N352</f>
        <v>-1.8453179636879451</v>
      </c>
      <c r="E352" s="16">
        <f t="shared" si="40"/>
        <v>3.549847967753903</v>
      </c>
      <c r="F352" s="17">
        <f>-$C$19*E352*O352</f>
        <v>-1.8522678900032459</v>
      </c>
      <c r="G352" s="25"/>
      <c r="H352" s="20">
        <f>H351+K351*$C$15+0.5*L351*($C$15^2)</f>
        <v>-9.5646662399464333</v>
      </c>
      <c r="I352" s="15">
        <f t="shared" si="35"/>
        <v>-13.773754086353655</v>
      </c>
      <c r="J352" s="15">
        <f>-$C$9-$C$19*I352*N352</f>
        <v>-2.6124314488405611</v>
      </c>
      <c r="K352" s="16">
        <f t="shared" si="41"/>
        <v>-13.747386291310526</v>
      </c>
      <c r="L352" s="17">
        <f>-$C$9-$C$19*K352*O352</f>
        <v>-2.6367795043129556</v>
      </c>
      <c r="M352" s="25"/>
      <c r="N352" s="2">
        <f t="shared" si="38"/>
        <v>14.219232044208397</v>
      </c>
      <c r="O352" s="19">
        <f t="shared" si="39"/>
        <v>14.198311534710003</v>
      </c>
    </row>
    <row r="353" spans="1:15">
      <c r="A353" s="13">
        <f t="shared" si="36"/>
        <v>3.2899999999999738</v>
      </c>
      <c r="B353" s="14">
        <f>B352+E352*$C$15+0.5*F352*($C$15)^2</f>
        <v>24.701195869359498</v>
      </c>
      <c r="C353" s="15">
        <f t="shared" si="37"/>
        <v>3.5129068191037147</v>
      </c>
      <c r="D353" s="15">
        <f>-$C$19*C353*N353</f>
        <v>-1.8383573118541874</v>
      </c>
      <c r="E353" s="16">
        <f t="shared" si="40"/>
        <v>3.5313600384854471</v>
      </c>
      <c r="F353" s="17">
        <f>-$C$19*E353*O353</f>
        <v>-1.8453219381732204</v>
      </c>
      <c r="G353" s="25"/>
      <c r="H353" s="20">
        <f>H352+K352*$C$15+0.5*L352*($C$15^2)</f>
        <v>-9.7022719418347538</v>
      </c>
      <c r="I353" s="15">
        <f t="shared" si="35"/>
        <v>-13.799757849962758</v>
      </c>
      <c r="J353" s="15">
        <f>-$C$9-$C$19*I353*N353</f>
        <v>-2.5883778358889433</v>
      </c>
      <c r="K353" s="16">
        <f t="shared" si="41"/>
        <v>-13.773632346076294</v>
      </c>
      <c r="L353" s="17">
        <f>-$C$9-$C$19*K353*O353</f>
        <v>-2.6125503886463575</v>
      </c>
      <c r="M353" s="25"/>
      <c r="N353" s="2">
        <f t="shared" si="38"/>
        <v>14.239867662212109</v>
      </c>
      <c r="O353" s="19">
        <f t="shared" si="39"/>
        <v>14.219122748126592</v>
      </c>
    </row>
    <row r="354" spans="1:15">
      <c r="A354" s="13">
        <f t="shared" si="36"/>
        <v>3.2999999999999736</v>
      </c>
      <c r="B354" s="14">
        <f>B353+E353*$C$15+0.5*F353*($C$15)^2</f>
        <v>24.736417203647441</v>
      </c>
      <c r="C354" s="15">
        <f t="shared" si="37"/>
        <v>3.494558027003241</v>
      </c>
      <c r="D354" s="15">
        <f>-$C$19*C354*N354</f>
        <v>-1.8313829026335084</v>
      </c>
      <c r="E354" s="16">
        <f t="shared" si="40"/>
        <v>3.5129416422353099</v>
      </c>
      <c r="F354" s="17">
        <f>-$C$19*E354*O354</f>
        <v>-1.838361523206903</v>
      </c>
      <c r="G354" s="25"/>
      <c r="H354" s="20">
        <f>H353+K353*$C$15+0.5*L353*($C$15^2)</f>
        <v>-9.8401388928149487</v>
      </c>
      <c r="I354" s="15">
        <f t="shared" si="35"/>
        <v>-13.825521948479036</v>
      </c>
      <c r="J354" s="15">
        <f>-$C$9-$C$19*I354*N354</f>
        <v>-2.5644987604221186</v>
      </c>
      <c r="K354" s="16">
        <f t="shared" si="41"/>
        <v>-13.799636987198971</v>
      </c>
      <c r="L354" s="17">
        <f>-$C$9-$C$19*K354*O354</f>
        <v>-2.5884961280065211</v>
      </c>
      <c r="M354" s="25"/>
      <c r="N354" s="2">
        <f t="shared" si="38"/>
        <v>14.260329342338778</v>
      </c>
      <c r="O354" s="19">
        <f t="shared" si="39"/>
        <v>14.239759125779509</v>
      </c>
    </row>
    <row r="355" spans="1:15">
      <c r="A355" s="13">
        <f t="shared" si="36"/>
        <v>3.3099999999999734</v>
      </c>
      <c r="B355" s="14">
        <f>B354+E354*$C$15+0.5*F354*($C$15)^2</f>
        <v>24.771454701993633</v>
      </c>
      <c r="C355" s="15">
        <f t="shared" si="37"/>
        <v>3.4762790466311477</v>
      </c>
      <c r="D355" s="15">
        <f>-$C$19*C355*N355</f>
        <v>-1.8243954311737021</v>
      </c>
      <c r="E355" s="16">
        <f t="shared" si="40"/>
        <v>3.4945929201061077</v>
      </c>
      <c r="F355" s="17">
        <f>-$C$19*E355*O355</f>
        <v>-1.8313873474960107</v>
      </c>
      <c r="G355" s="25"/>
      <c r="H355" s="20">
        <f>H354+K354*$C$15+0.5*L354*($C$15^2)</f>
        <v>-9.9782646874933398</v>
      </c>
      <c r="I355" s="15">
        <f t="shared" si="35"/>
        <v>-13.851048125656614</v>
      </c>
      <c r="J355" s="15">
        <f>-$C$9-$C$19*I355*N355</f>
        <v>-2.5407938809158956</v>
      </c>
      <c r="K355" s="16">
        <f t="shared" si="41"/>
        <v>-13.825401961641115</v>
      </c>
      <c r="L355" s="17">
        <f>-$C$9-$C$19*K355*O355</f>
        <v>-2.5646164015500634</v>
      </c>
      <c r="M355" s="25"/>
      <c r="N355" s="2">
        <f t="shared" si="38"/>
        <v>14.280617990454839</v>
      </c>
      <c r="O355" s="19">
        <f t="shared" si="39"/>
        <v>14.260221564835719</v>
      </c>
    </row>
    <row r="356" spans="1:15">
      <c r="A356" s="13">
        <f t="shared" si="36"/>
        <v>3.3199999999999732</v>
      </c>
      <c r="B356" s="14">
        <f>B355+E355*$C$15+0.5*F355*($C$15)^2</f>
        <v>24.806309061827321</v>
      </c>
      <c r="C356" s="15">
        <f t="shared" si="37"/>
        <v>3.4580700051508351</v>
      </c>
      <c r="D356" s="15">
        <f>-$C$19*C356*N356</f>
        <v>-1.8173955853284025</v>
      </c>
      <c r="E356" s="16">
        <f t="shared" si="40"/>
        <v>3.4763140062127591</v>
      </c>
      <c r="F356" s="17">
        <f>-$C$19*E356*O356</f>
        <v>-1.8244001061924042</v>
      </c>
      <c r="G356" s="25"/>
      <c r="H356" s="20">
        <f>H355+K355*$C$15+0.5*L355*($C$15^2)</f>
        <v>-10.116646937929829</v>
      </c>
      <c r="I356" s="15">
        <f t="shared" si="35"/>
        <v>-13.876338121732587</v>
      </c>
      <c r="J356" s="15">
        <f>-$C$9-$C$19*I356*N356</f>
        <v>-2.5172628358022431</v>
      </c>
      <c r="K356" s="16">
        <f t="shared" si="41"/>
        <v>-13.850929013053443</v>
      </c>
      <c r="L356" s="17">
        <f>-$C$9-$C$19*K356*O356</f>
        <v>-2.5409108679143895</v>
      </c>
      <c r="M356" s="25"/>
      <c r="N356" s="2">
        <f t="shared" si="38"/>
        <v>14.300734520617217</v>
      </c>
      <c r="O356" s="19">
        <f t="shared" si="39"/>
        <v>14.280510971055506</v>
      </c>
    </row>
    <row r="357" spans="1:15">
      <c r="A357" s="13">
        <f t="shared" si="36"/>
        <v>3.329999999999973</v>
      </c>
      <c r="B357" s="14">
        <f>B356+E356*$C$15+0.5*F356*($C$15)^2</f>
        <v>24.84098098188414</v>
      </c>
      <c r="C357" s="15">
        <f t="shared" si="37"/>
        <v>3.4399310228836071</v>
      </c>
      <c r="D357" s="15">
        <f>-$C$19*C357*N357</f>
        <v>-1.810384045608219</v>
      </c>
      <c r="E357" s="16">
        <f t="shared" si="40"/>
        <v>3.4581050277551553</v>
      </c>
      <c r="F357" s="17">
        <f>-$C$19*E357*O357</f>
        <v>-1.8174004871548057</v>
      </c>
      <c r="G357" s="25"/>
      <c r="H357" s="20">
        <f>H356+K356*$C$15+0.5*L356*($C$15^2)</f>
        <v>-10.255283273603759</v>
      </c>
      <c r="I357" s="15">
        <f t="shared" si="35"/>
        <v>-13.901393673228936</v>
      </c>
      <c r="J357" s="15">
        <f>-$C$9-$C$19*I357*N357</f>
        <v>-2.4939052439383049</v>
      </c>
      <c r="K357" s="16">
        <f t="shared" si="41"/>
        <v>-13.876219881572027</v>
      </c>
      <c r="L357" s="17">
        <f>-$C$9-$C$19*K357*O357</f>
        <v>-2.5173791656909277</v>
      </c>
      <c r="M357" s="25"/>
      <c r="N357" s="2">
        <f t="shared" si="38"/>
        <v>14.32067985468171</v>
      </c>
      <c r="O357" s="19">
        <f t="shared" si="39"/>
        <v>14.300628258392015</v>
      </c>
    </row>
    <row r="358" spans="1:15">
      <c r="A358" s="13">
        <f t="shared" si="36"/>
        <v>3.3399999999999728</v>
      </c>
      <c r="B358" s="14">
        <f>B357+E357*$C$15+0.5*F357*($C$15)^2</f>
        <v>24.875471162137334</v>
      </c>
      <c r="C358" s="15">
        <f t="shared" si="37"/>
        <v>3.4218622133823411</v>
      </c>
      <c r="D358" s="15">
        <f>-$C$19*C358*N358</f>
        <v>-1.8033614851361295</v>
      </c>
      <c r="E358" s="16">
        <f t="shared" si="40"/>
        <v>3.4399661050913402</v>
      </c>
      <c r="F358" s="17">
        <f>-$C$19*E358*O358</f>
        <v>-1.8103891708999007</v>
      </c>
      <c r="G358" s="25"/>
      <c r="H358" s="20">
        <f>H357+K357*$C$15+0.5*L357*($C$15^2)</f>
        <v>-10.394171341377763</v>
      </c>
      <c r="I358" s="15">
        <f t="shared" si="35"/>
        <v>-13.926216512759115</v>
      </c>
      <c r="J358" s="15">
        <f>-$C$9-$C$19*I358*N358</f>
        <v>-2.4707207050711073</v>
      </c>
      <c r="K358" s="16">
        <f t="shared" si="41"/>
        <v>-13.901276303620174</v>
      </c>
      <c r="L358" s="17">
        <f>-$C$9-$C$19*K358*O358</f>
        <v>-2.4940209138941158</v>
      </c>
      <c r="M358" s="25"/>
      <c r="N358" s="2">
        <f t="shared" si="38"/>
        <v>14.340454921919964</v>
      </c>
      <c r="O358" s="19">
        <f t="shared" si="39"/>
        <v>14.320574348599607</v>
      </c>
    </row>
    <row r="359" spans="1:15">
      <c r="A359" s="13">
        <f t="shared" si="36"/>
        <v>3.3499999999999726</v>
      </c>
      <c r="B359" s="14">
        <f>B358+E358*$C$15+0.5*F358*($C$15)^2</f>
        <v>24.909780303729701</v>
      </c>
      <c r="C359" s="15">
        <f t="shared" si="37"/>
        <v>3.4038636835055831</v>
      </c>
      <c r="D359" s="15">
        <f>-$C$19*C359*N359</f>
        <v>-1.796328569607037</v>
      </c>
      <c r="E359" s="16">
        <f t="shared" si="40"/>
        <v>3.4218973518111602</v>
      </c>
      <c r="F359" s="17">
        <f>-$C$19*E359*O359</f>
        <v>-1.8033668305577064</v>
      </c>
      <c r="G359" s="25"/>
      <c r="H359" s="20">
        <f>H358+K358*$C$15+0.5*L358*($C$15^2)</f>
        <v>-10.53330880545966</v>
      </c>
      <c r="I359" s="15">
        <f t="shared" si="35"/>
        <v>-13.950808368839262</v>
      </c>
      <c r="J359" s="15">
        <f>-$C$9-$C$19*I359*N359</f>
        <v>-2.4477088002978471</v>
      </c>
      <c r="K359" s="16">
        <f t="shared" si="41"/>
        <v>-13.926100011715</v>
      </c>
      <c r="L359" s="17">
        <f>-$C$9-$C$19*K359*O359</f>
        <v>-2.4708357124261147</v>
      </c>
      <c r="M359" s="25"/>
      <c r="N359" s="2">
        <f t="shared" si="38"/>
        <v>14.360060658644997</v>
      </c>
      <c r="O359" s="19">
        <f t="shared" si="39"/>
        <v>14.340350170850806</v>
      </c>
    </row>
    <row r="360" spans="1:15">
      <c r="A360" s="13">
        <f t="shared" si="36"/>
        <v>3.3599999999999723</v>
      </c>
      <c r="B360" s="14">
        <f>B359+E359*$C$15+0.5*F359*($C$15)^2</f>
        <v>24.943909108906283</v>
      </c>
      <c r="C360" s="15">
        <f t="shared" si="37"/>
        <v>3.3859355334920256</v>
      </c>
      <c r="D360" s="15">
        <f>-$C$19*C360*N360</f>
        <v>-1.7892859572513575</v>
      </c>
      <c r="E360" s="16">
        <f t="shared" si="40"/>
        <v>3.4038988748103365</v>
      </c>
      <c r="F360" s="17">
        <f>-$C$19*E360*O360</f>
        <v>-1.7963341318310984</v>
      </c>
      <c r="G360" s="25"/>
      <c r="H360" s="20">
        <f>H359+K359*$C$15+0.5*L359*($C$15^2)</f>
        <v>-10.672693347362431</v>
      </c>
      <c r="I360" s="15">
        <f t="shared" si="35"/>
        <v>-13.97517096570399</v>
      </c>
      <c r="J360" s="15">
        <f>-$C$9-$C$19*I360*N360</f>
        <v>-2.4248690925216838</v>
      </c>
      <c r="K360" s="16">
        <f t="shared" si="41"/>
        <v>-13.95069273427862</v>
      </c>
      <c r="L360" s="17">
        <f>-$C$9-$C$19*K360*O360</f>
        <v>-2.44782314253706</v>
      </c>
      <c r="M360" s="25"/>
      <c r="N360" s="2">
        <f t="shared" si="38"/>
        <v>14.379498007845049</v>
      </c>
      <c r="O360" s="19">
        <f t="shared" si="39"/>
        <v>14.359956661361808</v>
      </c>
    </row>
    <row r="361" spans="1:15">
      <c r="A361" s="13">
        <f t="shared" si="36"/>
        <v>3.3699999999999721</v>
      </c>
      <c r="B361" s="14">
        <f>B360+E360*$C$15+0.5*F360*($C$15)^2</f>
        <v>24.977858280947796</v>
      </c>
      <c r="C361" s="15">
        <f t="shared" si="37"/>
        <v>3.3680778570353302</v>
      </c>
      <c r="D361" s="15">
        <f>-$C$19*C361*N361</f>
        <v>-1.7822342988025401</v>
      </c>
      <c r="E361" s="16">
        <f t="shared" si="40"/>
        <v>3.3859707743649241</v>
      </c>
      <c r="F361" s="17">
        <f>-$C$19*E361*O361</f>
        <v>-1.7892917329593692</v>
      </c>
      <c r="G361" s="25"/>
      <c r="H361" s="20">
        <f>H360+K360*$C$15+0.5*L360*($C$15^2)</f>
        <v>-10.812322665862345</v>
      </c>
      <c r="I361" s="15">
        <f t="shared" si="35"/>
        <v>-13.999306023126724</v>
      </c>
      <c r="J361" s="15">
        <f>-$C$9-$C$19*I361*N361</f>
        <v>-2.4022011269029546</v>
      </c>
      <c r="K361" s="16">
        <f t="shared" si="41"/>
        <v>-13.975056195453915</v>
      </c>
      <c r="L361" s="17">
        <f>-$C$9-$C$19*K361*O361</f>
        <v>-2.4249827672808708</v>
      </c>
      <c r="M361" s="25"/>
      <c r="N361" s="2">
        <f t="shared" si="38"/>
        <v>14.398767918825689</v>
      </c>
      <c r="O361" s="19">
        <f t="shared" si="39"/>
        <v>14.379394763026303</v>
      </c>
    </row>
    <row r="362" spans="1:15">
      <c r="A362" s="13">
        <f t="shared" si="36"/>
        <v>3.3799999999999719</v>
      </c>
      <c r="B362" s="14">
        <f>B361+E361*$C$15+0.5*F361*($C$15)^2</f>
        <v>25.011628524104797</v>
      </c>
      <c r="C362" s="15">
        <f t="shared" si="37"/>
        <v>3.3502907413592578</v>
      </c>
      <c r="D362" s="15">
        <f>-$C$19*C362*N362</f>
        <v>-1.7751742374684016</v>
      </c>
      <c r="E362" s="16">
        <f t="shared" si="40"/>
        <v>3.3681131442061147</v>
      </c>
      <c r="F362" s="17">
        <f>-$C$19*E362*O362</f>
        <v>-1.7822402846857197</v>
      </c>
      <c r="G362" s="25"/>
      <c r="H362" s="20">
        <f>H361+K361*$C$15+0.5*L361*($C$15^2)</f>
        <v>-10.952194476955247</v>
      </c>
      <c r="I362" s="15">
        <f t="shared" si="35"/>
        <v>-14.023215256244498</v>
      </c>
      <c r="J362" s="15">
        <f>-$C$9-$C$19*I362*N362</f>
        <v>-2.379704431305746</v>
      </c>
      <c r="K362" s="16">
        <f t="shared" si="41"/>
        <v>-13.999192114924833</v>
      </c>
      <c r="L362" s="17">
        <f>-$C$9-$C$19*K362*O362</f>
        <v>-2.4023141319664409</v>
      </c>
      <c r="M362" s="25"/>
      <c r="N362" s="2">
        <f t="shared" si="38"/>
        <v>14.417871346859981</v>
      </c>
      <c r="O362" s="19">
        <f t="shared" si="39"/>
        <v>14.398665425057546</v>
      </c>
    </row>
    <row r="363" spans="1:15">
      <c r="A363" s="13">
        <f t="shared" si="36"/>
        <v>3.3899999999999717</v>
      </c>
      <c r="B363" s="14">
        <f>B362+E362*$C$15+0.5*F362*($C$15)^2</f>
        <v>25.045220543532626</v>
      </c>
      <c r="C363" s="15">
        <f t="shared" si="37"/>
        <v>3.3325742672930585</v>
      </c>
      <c r="D363" s="15">
        <f>-$C$19*C363*N363</f>
        <v>-1.7681064089061707</v>
      </c>
      <c r="E363" s="16">
        <f t="shared" si="40"/>
        <v>3.3503260715953442</v>
      </c>
      <c r="F363" s="17">
        <f>-$C$19*E363*O363</f>
        <v>-1.7751804302285701</v>
      </c>
      <c r="G363" s="25"/>
      <c r="H363" s="20">
        <f>H362+K362*$C$15+0.5*L362*($C$15^2)</f>
        <v>-11.092306513811094</v>
      </c>
      <c r="I363" s="15">
        <f t="shared" si="35"/>
        <v>-14.046900375387237</v>
      </c>
      <c r="J363" s="15">
        <f>-$C$9-$C$19*I363*N363</f>
        <v>-2.3573785167397103</v>
      </c>
      <c r="K363" s="16">
        <f t="shared" si="41"/>
        <v>-14.023102207741195</v>
      </c>
      <c r="L363" s="17">
        <f>-$C$9-$C$19*K363*O363</f>
        <v>-2.3798167646041923</v>
      </c>
      <c r="M363" s="25"/>
      <c r="N363" s="2">
        <f t="shared" si="38"/>
        <v>14.436809252846626</v>
      </c>
      <c r="O363" s="19">
        <f t="shared" si="39"/>
        <v>14.417769602638526</v>
      </c>
    </row>
    <row r="364" spans="1:15">
      <c r="A364" s="13">
        <f t="shared" si="36"/>
        <v>3.3999999999999715</v>
      </c>
      <c r="B364" s="14">
        <f>B363+E363*$C$15+0.5*F363*($C$15)^2</f>
        <v>25.078635045227067</v>
      </c>
      <c r="C364" s="15">
        <f t="shared" si="37"/>
        <v>3.3149285093471046</v>
      </c>
      <c r="D364" s="15">
        <f>-$C$19*C364*N364</f>
        <v>-1.7610314412011392</v>
      </c>
      <c r="E364" s="16">
        <f t="shared" si="40"/>
        <v>3.3326096373996705</v>
      </c>
      <c r="F364" s="17">
        <f>-$C$19*E364*O364</f>
        <v>-1.7681128052565731</v>
      </c>
      <c r="G364" s="25"/>
      <c r="H364" s="20">
        <f>H363+K363*$C$15+0.5*L363*($C$15^2)</f>
        <v>-11.232656526726736</v>
      </c>
      <c r="I364" s="15">
        <f t="shared" si="35"/>
        <v>-14.070363085911394</v>
      </c>
      <c r="J364" s="15">
        <f>-$C$9-$C$19*I364*N364</f>
        <v>-2.3352228777971149</v>
      </c>
      <c r="K364" s="16">
        <f t="shared" si="41"/>
        <v>-14.046788184147914</v>
      </c>
      <c r="L364" s="17">
        <f>-$C$9-$C$19*K364*O364</f>
        <v>-2.357490176347917</v>
      </c>
      <c r="M364" s="25"/>
      <c r="N364" s="2">
        <f t="shared" si="38"/>
        <v>14.455582602975925</v>
      </c>
      <c r="O364" s="19">
        <f t="shared" si="39"/>
        <v>14.436708256580051</v>
      </c>
    </row>
    <row r="365" spans="1:15">
      <c r="A365" s="13">
        <f t="shared" si="36"/>
        <v>3.4099999999999713</v>
      </c>
      <c r="B365" s="14">
        <f>B364+E364*$C$15+0.5*F364*($C$15)^2</f>
        <v>25.111872735960802</v>
      </c>
      <c r="C365" s="15">
        <f t="shared" si="37"/>
        <v>3.2973535357887096</v>
      </c>
      <c r="D365" s="15">
        <f>-$C$19*C365*N365</f>
        <v>-1.7539499548488053</v>
      </c>
      <c r="E365" s="16">
        <f t="shared" si="40"/>
        <v>3.3149639161673821</v>
      </c>
      <c r="F365" s="17">
        <f>-$C$19*E365*O365</f>
        <v>-1.7610380378672394</v>
      </c>
      <c r="G365" s="25"/>
      <c r="H365" s="20">
        <f>H364+K364*$C$15+0.5*L364*($C$15^2)</f>
        <v>-11.373242283077031</v>
      </c>
      <c r="I365" s="15">
        <f t="shared" si="35"/>
        <v>-14.093605088037958</v>
      </c>
      <c r="J365" s="15">
        <f>-$C$9-$C$19*I365*N365</f>
        <v>-2.3132369930850327</v>
      </c>
      <c r="K365" s="16">
        <f t="shared" si="41"/>
        <v>-14.07025174941864</v>
      </c>
      <c r="L365" s="17">
        <f>-$C$9-$C$19*K365*O365</f>
        <v>-2.3353338619317956</v>
      </c>
      <c r="M365" s="25"/>
      <c r="N365" s="2">
        <f t="shared" si="38"/>
        <v>14.474192368403417</v>
      </c>
      <c r="O365" s="19">
        <f t="shared" si="39"/>
        <v>14.455482352986706</v>
      </c>
    </row>
    <row r="366" spans="1:15">
      <c r="A366" s="13">
        <f t="shared" si="36"/>
        <v>3.4199999999999711</v>
      </c>
      <c r="B366" s="14">
        <f>B365+E365*$C$15+0.5*F365*($C$15)^2</f>
        <v>25.144934323220582</v>
      </c>
      <c r="C366" s="15">
        <f t="shared" si="37"/>
        <v>3.2798494087181114</v>
      </c>
      <c r="D366" s="15">
        <f>-$C$19*C366*N366</f>
        <v>-1.7468625627404173</v>
      </c>
      <c r="E366" s="16">
        <f t="shared" si="40"/>
        <v>3.297388976203802</v>
      </c>
      <c r="F366" s="17">
        <f>-$C$19*E366*O366</f>
        <v>-1.7539567485690557</v>
      </c>
      <c r="G366" s="25"/>
      <c r="H366" s="20">
        <f>H365+K365*$C$15+0.5*L365*($C$15^2)</f>
        <v>-11.514061567264315</v>
      </c>
      <c r="I366" s="15">
        <f t="shared" si="35"/>
        <v>-14.116628076694751</v>
      </c>
      <c r="J366" s="15">
        <f>-$C$9-$C$19*I366*N366</f>
        <v>-2.2914203256526049</v>
      </c>
      <c r="K366" s="16">
        <f t="shared" si="41"/>
        <v>-14.093494603693724</v>
      </c>
      <c r="L366" s="17">
        <f>-$C$9-$C$19*K366*O366</f>
        <v>-2.3133473001025955</v>
      </c>
      <c r="M366" s="25"/>
      <c r="N366" s="2">
        <f t="shared" si="38"/>
        <v>14.492639524931098</v>
      </c>
      <c r="O366" s="19">
        <f t="shared" si="39"/>
        <v>14.47409286293046</v>
      </c>
    </row>
    <row r="367" spans="1:15">
      <c r="A367" s="13">
        <f t="shared" si="36"/>
        <v>3.4299999999999708</v>
      </c>
      <c r="B367" s="14">
        <f>B366+E366*$C$15+0.5*F366*($C$15)^2</f>
        <v>25.177820515145189</v>
      </c>
      <c r="C367" s="15">
        <f t="shared" si="37"/>
        <v>3.2624161841445845</v>
      </c>
      <c r="D367" s="15">
        <f>-$C$19*C367*N367</f>
        <v>-1.7397698701518087</v>
      </c>
      <c r="E367" s="16">
        <f t="shared" si="40"/>
        <v>3.2798848796472546</v>
      </c>
      <c r="F367" s="17">
        <f>-$C$19*E367*O367</f>
        <v>-1.7468695502670006</v>
      </c>
      <c r="G367" s="25"/>
      <c r="H367" s="20">
        <f>H366+K366*$C$15+0.5*L366*($C$15^2)</f>
        <v>-11.655112180666258</v>
      </c>
      <c r="I367" s="15">
        <f t="shared" si="35"/>
        <v>-14.13943374136297</v>
      </c>
      <c r="J367" s="15">
        <f>-$C$9-$C$19*I367*N367</f>
        <v>-2.2697723234133651</v>
      </c>
      <c r="K367" s="16">
        <f t="shared" si="41"/>
        <v>-14.1165184418225</v>
      </c>
      <c r="L367" s="17">
        <f>-$C$9-$C$19*K367*O367</f>
        <v>-2.2915299540469247</v>
      </c>
      <c r="M367" s="25"/>
      <c r="N367" s="2">
        <f t="shared" si="38"/>
        <v>14.510925052696059</v>
      </c>
      <c r="O367" s="19">
        <f t="shared" si="39"/>
        <v>14.492540762131856</v>
      </c>
    </row>
    <row r="368" spans="1:15">
      <c r="A368" s="13">
        <f t="shared" si="36"/>
        <v>3.4399999999999706</v>
      </c>
      <c r="B368" s="14">
        <f>B367+E367*$C$15+0.5*F367*($C$15)^2</f>
        <v>25.210532020464147</v>
      </c>
      <c r="C368" s="15">
        <f t="shared" si="37"/>
        <v>3.2450539120626467</v>
      </c>
      <c r="D368" s="15">
        <f>-$C$19*C368*N368</f>
        <v>-1.7326724747354334</v>
      </c>
      <c r="E368" s="16">
        <f t="shared" si="40"/>
        <v>3.2624516825451604</v>
      </c>
      <c r="F368" s="17">
        <f>-$C$19*E368*O368</f>
        <v>-1.7397770482513577</v>
      </c>
      <c r="G368" s="25"/>
      <c r="H368" s="20">
        <f>H367+K367*$C$15+0.5*L367*($C$15^2)</f>
        <v>-11.796391941582186</v>
      </c>
      <c r="I368" s="15">
        <f t="shared" si="35"/>
        <v>-14.162023765927938</v>
      </c>
      <c r="J368" s="15">
        <f>-$C$9-$C$19*I368*N368</f>
        <v>-2.2482924195625307</v>
      </c>
      <c r="K368" s="16">
        <f t="shared" si="41"/>
        <v>-14.139324953209801</v>
      </c>
      <c r="L368" s="17">
        <f>-$C$9-$C$19*K368*O368</f>
        <v>-2.2698812718135635</v>
      </c>
      <c r="M368" s="25"/>
      <c r="N368" s="2">
        <f t="shared" si="38"/>
        <v>14.529049935866448</v>
      </c>
      <c r="O368" s="19">
        <f t="shared" si="39"/>
        <v>14.510827030648636</v>
      </c>
    </row>
    <row r="369" spans="1:15">
      <c r="A369" s="13">
        <f t="shared" si="36"/>
        <v>3.4499999999999704</v>
      </c>
      <c r="B369" s="14">
        <f>B368+E368*$C$15+0.5*F368*($C$15)^2</f>
        <v>25.243069548437184</v>
      </c>
      <c r="C369" s="15">
        <f t="shared" si="37"/>
        <v>3.2277626365283294</v>
      </c>
      <c r="D369" s="15">
        <f>-$C$19*C369*N369</f>
        <v>-1.7255709665154904</v>
      </c>
      <c r="E369" s="16">
        <f t="shared" si="40"/>
        <v>3.2450894349302266</v>
      </c>
      <c r="F369" s="17">
        <f>-$C$19*E369*O369</f>
        <v>-1.7326798401897194</v>
      </c>
      <c r="G369" s="25"/>
      <c r="H369" s="20">
        <f>H368+K368*$C$15+0.5*L368*($C$15^2)</f>
        <v>-11.937898685177876</v>
      </c>
      <c r="I369" s="15">
        <f t="shared" si="35"/>
        <v>-14.184399828533989</v>
      </c>
      <c r="J369" s="15">
        <f>-$C$9-$C$19*I369*N369</f>
        <v>-2.2269800329892613</v>
      </c>
      <c r="K369" s="16">
        <f t="shared" si="41"/>
        <v>-14.161915821666682</v>
      </c>
      <c r="L369" s="17">
        <f>-$C$9-$C$19*K369*O369</f>
        <v>-2.2484006867307542</v>
      </c>
      <c r="M369" s="25"/>
      <c r="N369" s="2">
        <f t="shared" si="38"/>
        <v>14.547015162344588</v>
      </c>
      <c r="O369" s="19">
        <f t="shared" si="39"/>
        <v>14.528952652571652</v>
      </c>
    </row>
    <row r="370" spans="1:15">
      <c r="A370" s="13">
        <f t="shared" si="36"/>
        <v>3.4599999999999702</v>
      </c>
      <c r="B370" s="14">
        <f>B369+E369*$C$15+0.5*F369*($C$15)^2</f>
        <v>25.275433808794478</v>
      </c>
      <c r="C370" s="15">
        <f t="shared" si="37"/>
        <v>3.2105423957354797</v>
      </c>
      <c r="D370" s="15">
        <f>-$C$19*C370*N370</f>
        <v>-1.7184659278860592</v>
      </c>
      <c r="E370" s="16">
        <f t="shared" si="40"/>
        <v>3.2277981808967007</v>
      </c>
      <c r="F370" s="17">
        <f>-$C$19*E370*O370</f>
        <v>-1.7255785161220945</v>
      </c>
      <c r="G370" s="25"/>
      <c r="H370" s="20">
        <f>H369+K369*$C$15+0.5*L369*($C$15^2)</f>
        <v>-12.079630263428879</v>
      </c>
      <c r="I370" s="15">
        <f t="shared" si="35"/>
        <v>-14.206563601443467</v>
      </c>
      <c r="J370" s="15">
        <f>-$C$9-$C$19*I370*N370</f>
        <v>-2.2058345686837901</v>
      </c>
      <c r="K370" s="16">
        <f t="shared" si="41"/>
        <v>-14.184292725265282</v>
      </c>
      <c r="L370" s="17">
        <f>-$C$9-$C$19*K370*O370</f>
        <v>-2.227087617818448</v>
      </c>
      <c r="M370" s="25"/>
      <c r="N370" s="2">
        <f t="shared" si="38"/>
        <v>14.564821723477197</v>
      </c>
      <c r="O370" s="19">
        <f t="shared" si="39"/>
        <v>14.546918615727993</v>
      </c>
    </row>
    <row r="371" spans="1:15">
      <c r="A371" s="13">
        <f t="shared" si="36"/>
        <v>3.46999999999997</v>
      </c>
      <c r="B371" s="14">
        <f>B370+E370*$C$15+0.5*F370*($C$15)^2</f>
        <v>25.307625511677639</v>
      </c>
      <c r="C371" s="15">
        <f t="shared" si="37"/>
        <v>3.19339322209207</v>
      </c>
      <c r="D371" s="15">
        <f>-$C$19*C371*N371</f>
        <v>-1.7113579336121365</v>
      </c>
      <c r="E371" s="16">
        <f t="shared" si="40"/>
        <v>3.2105779586766601</v>
      </c>
      <c r="F371" s="17">
        <f>-$C$19*E371*O371</f>
        <v>-1.7184736584590115</v>
      </c>
      <c r="G371" s="25"/>
      <c r="H371" s="20">
        <f>H370+K370*$C$15+0.5*L370*($C$15^2)</f>
        <v>-12.221584545062422</v>
      </c>
      <c r="I371" s="15">
        <f t="shared" si="35"/>
        <v>-14.228516750899749</v>
      </c>
      <c r="J371" s="15">
        <f>-$C$9-$C$19*I371*N371</f>
        <v>-2.1848554181394775</v>
      </c>
      <c r="K371" s="16">
        <f t="shared" si="41"/>
        <v>-14.206457336197793</v>
      </c>
      <c r="L371" s="17">
        <f>-$C$9-$C$19*K371*O371</f>
        <v>-2.2059414701954667</v>
      </c>
      <c r="M371" s="25"/>
      <c r="N371" s="2">
        <f t="shared" si="38"/>
        <v>14.582470613772493</v>
      </c>
      <c r="O371" s="19">
        <f t="shared" si="39"/>
        <v>14.564725911391141</v>
      </c>
    </row>
    <row r="372" spans="1:15">
      <c r="A372" s="13">
        <f t="shared" si="36"/>
        <v>3.4799999999999698</v>
      </c>
      <c r="B372" s="14">
        <f>B371+E371*$C$15+0.5*F371*($C$15)^2</f>
        <v>25.339645367581483</v>
      </c>
      <c r="C372" s="15">
        <f t="shared" si="37"/>
        <v>3.1763151422964788</v>
      </c>
      <c r="D372" s="15">
        <f>-$C$19*C372*N372</f>
        <v>-1.7042475508334902</v>
      </c>
      <c r="E372" s="16">
        <f t="shared" si="40"/>
        <v>3.1934288007163043</v>
      </c>
      <c r="F372" s="17">
        <f>-$C$19*E372*O372</f>
        <v>-1.7113658419825371</v>
      </c>
      <c r="G372" s="25"/>
      <c r="H372" s="20">
        <f>H371+K371*$C$15+0.5*L371*($C$15^2)</f>
        <v>-12.36375941549791</v>
      </c>
      <c r="I372" s="15">
        <f t="shared" si="35"/>
        <v>-14.250260936994284</v>
      </c>
      <c r="J372" s="15">
        <f>-$C$9-$C$19*I372*N372</f>
        <v>-2.1640419597496603</v>
      </c>
      <c r="K372" s="16">
        <f t="shared" si="41"/>
        <v>-14.228411320639468</v>
      </c>
      <c r="L372" s="17">
        <f>-$C$9-$C$19*K372*O372</f>
        <v>-2.18496163548153</v>
      </c>
      <c r="M372" s="25"/>
      <c r="N372" s="2">
        <f t="shared" si="38"/>
        <v>14.599962830624163</v>
      </c>
      <c r="O372" s="19">
        <f t="shared" si="39"/>
        <v>14.58237553399808</v>
      </c>
    </row>
    <row r="373" spans="1:15">
      <c r="A373" s="13">
        <f t="shared" si="36"/>
        <v>3.4899999999999696</v>
      </c>
      <c r="B373" s="14">
        <f>B372+E372*$C$15+0.5*F372*($C$15)^2</f>
        <v>25.371494087296547</v>
      </c>
      <c r="C373" s="15">
        <f t="shared" si="37"/>
        <v>3.1593081774137231</v>
      </c>
      <c r="D373" s="15">
        <f>-$C$19*C373*N373</f>
        <v>-1.6971353390712411</v>
      </c>
      <c r="E373" s="16">
        <f t="shared" si="40"/>
        <v>3.1763507337522241</v>
      </c>
      <c r="F373" s="17">
        <f>-$C$19*E373*O373</f>
        <v>-1.7042556338501051</v>
      </c>
      <c r="G373" s="25"/>
      <c r="H373" s="20">
        <f>H372+K372*$C$15+0.5*L372*($C$15^2)</f>
        <v>-12.506152776786079</v>
      </c>
      <c r="I373" s="15">
        <f t="shared" si="35"/>
        <v>-14.271797813537566</v>
      </c>
      <c r="J373" s="15">
        <f>-$C$9-$C$19*I373*N373</f>
        <v>-2.1433935591993309</v>
      </c>
      <c r="K373" s="16">
        <f t="shared" si="41"/>
        <v>-14.250156338615625</v>
      </c>
      <c r="L373" s="17">
        <f>-$C$9-$C$19*K373*O373</f>
        <v>-2.1641474921941279</v>
      </c>
      <c r="M373" s="25"/>
      <c r="N373" s="2">
        <f t="shared" si="38"/>
        <v>14.617299374042007</v>
      </c>
      <c r="O373" s="19">
        <f t="shared" si="39"/>
        <v>14.599868480873221</v>
      </c>
    </row>
    <row r="374" spans="1:15">
      <c r="A374" s="13">
        <f t="shared" si="36"/>
        <v>3.4999999999999694</v>
      </c>
      <c r="B374" s="14">
        <f>B373+E373*$C$15+0.5*F373*($C$15)^2</f>
        <v>25.403172381852379</v>
      </c>
      <c r="C374" s="15">
        <f t="shared" si="37"/>
        <v>3.1423723429516066</v>
      </c>
      <c r="D374" s="15">
        <f>-$C$19*C374*N374</f>
        <v>-1.6900218502370761</v>
      </c>
      <c r="E374" s="16">
        <f t="shared" si="40"/>
        <v>3.1593437788876173</v>
      </c>
      <c r="F374" s="17">
        <f>-$C$19*E374*O374</f>
        <v>-1.6971435936010739</v>
      </c>
      <c r="G374" s="25"/>
      <c r="H374" s="20">
        <f>H373+K373*$C$15+0.5*L373*($C$15^2)</f>
        <v>-12.648762547546845</v>
      </c>
      <c r="I374" s="15">
        <f t="shared" si="35"/>
        <v>-14.293129027933995</v>
      </c>
      <c r="J374" s="15">
        <f>-$C$9-$C$19*I374*N374</f>
        <v>-2.1229095698516094</v>
      </c>
      <c r="K374" s="16">
        <f t="shared" si="41"/>
        <v>-14.271694043872593</v>
      </c>
      <c r="L374" s="17">
        <f>-$C$9-$C$19*K374*O374</f>
        <v>-2.1434984061401972</v>
      </c>
      <c r="M374" s="25"/>
      <c r="N374" s="2">
        <f t="shared" si="38"/>
        <v>14.634481246389178</v>
      </c>
      <c r="O374" s="19">
        <f t="shared" si="39"/>
        <v>14.617205751959037</v>
      </c>
    </row>
    <row r="375" spans="1:15">
      <c r="A375" s="13">
        <f t="shared" si="36"/>
        <v>3.5099999999999691</v>
      </c>
      <c r="B375" s="14">
        <f>B374+E374*$C$15+0.5*F374*($C$15)^2</f>
        <v>25.434680962461574</v>
      </c>
      <c r="C375" s="15">
        <f t="shared" si="37"/>
        <v>3.1255076489367677</v>
      </c>
      <c r="D375" s="15">
        <f>-$C$19*C375*N375</f>
        <v>-1.6829076286450118</v>
      </c>
      <c r="E375" s="16">
        <f t="shared" si="40"/>
        <v>3.1424079516684267</v>
      </c>
      <c r="F375" s="17">
        <f>-$C$19*E375*O375</f>
        <v>-1.6900302731659163</v>
      </c>
      <c r="G375" s="25"/>
      <c r="H375" s="20">
        <f>H374+K374*$C$15+0.5*L374*($C$15^2)</f>
        <v>-12.791586662905878</v>
      </c>
      <c r="I375" s="15">
        <f t="shared" si="35"/>
        <v>-14.314256221060578</v>
      </c>
      <c r="J375" s="15">
        <f>-$C$9-$C$19*I375*N375</f>
        <v>-2.1025893331289947</v>
      </c>
      <c r="K375" s="16">
        <f t="shared" si="41"/>
        <v>-14.293026083752553</v>
      </c>
      <c r="L375" s="17">
        <f>-$C$9-$C$19*K375*O375</f>
        <v>-2.1230137308026089</v>
      </c>
      <c r="M375" s="25"/>
      <c r="N375" s="2">
        <f t="shared" si="38"/>
        <v>14.65150945212587</v>
      </c>
      <c r="O375" s="19">
        <f t="shared" si="39"/>
        <v>14.634388349553246</v>
      </c>
    </row>
    <row r="376" spans="1:15">
      <c r="A376" s="13">
        <f t="shared" si="36"/>
        <v>3.5199999999999689</v>
      </c>
      <c r="B376" s="14">
        <f>B375+E375*$C$15+0.5*F375*($C$15)^2</f>
        <v>25.466020540464601</v>
      </c>
      <c r="C376" s="15">
        <f t="shared" si="37"/>
        <v>3.1087140999905922</v>
      </c>
      <c r="D376" s="15">
        <f>-$C$19*C376*N376</f>
        <v>-1.6757932110256217</v>
      </c>
      <c r="E376" s="16">
        <f t="shared" si="40"/>
        <v>3.1255432621593719</v>
      </c>
      <c r="F376" s="17">
        <f>-$C$19*E376*O376</f>
        <v>-1.6829162168779641</v>
      </c>
      <c r="G376" s="25"/>
      <c r="H376" s="20">
        <f>H375+K375*$C$15+0.5*L375*($C$15^2)</f>
        <v>-12.934623074429943</v>
      </c>
      <c r="I376" s="15">
        <f t="shared" si="35"/>
        <v>-14.335181027149424</v>
      </c>
      <c r="J376" s="15">
        <f>-$C$9-$C$19*I376*N376</f>
        <v>-2.0824321788893352</v>
      </c>
      <c r="K376" s="16">
        <f t="shared" si="41"/>
        <v>-14.31415409907221</v>
      </c>
      <c r="L376" s="17">
        <f>-$C$9-$C$19*K376*O376</f>
        <v>-2.1026928077214135</v>
      </c>
      <c r="M376" s="25"/>
      <c r="N376" s="2">
        <f t="shared" si="38"/>
        <v>14.668384997559381</v>
      </c>
      <c r="O376" s="19">
        <f t="shared" si="39"/>
        <v>14.651417278052509</v>
      </c>
    </row>
    <row r="377" spans="1:15">
      <c r="A377" s="13">
        <f t="shared" si="36"/>
        <v>3.5299999999999687</v>
      </c>
      <c r="B377" s="14">
        <f>B376+E376*$C$15+0.5*F376*($C$15)^2</f>
        <v>25.497191827275351</v>
      </c>
      <c r="C377" s="15">
        <f t="shared" si="37"/>
        <v>3.0919916954049778</v>
      </c>
      <c r="D377" s="15">
        <f>-$C$19*C377*N377</f>
        <v>-1.6686791265426442</v>
      </c>
      <c r="E377" s="16">
        <f t="shared" si="40"/>
        <v>3.108749715019854</v>
      </c>
      <c r="F377" s="17">
        <f>-$C$19*E377*O377</f>
        <v>-1.6758019614876107</v>
      </c>
      <c r="G377" s="25"/>
      <c r="H377" s="20">
        <f>H376+K376*$C$15+0.5*L376*($C$15^2)</f>
        <v>-13.077869750061051</v>
      </c>
      <c r="I377" s="15">
        <f t="shared" si="35"/>
        <v>-14.355905073673961</v>
      </c>
      <c r="J377" s="15">
        <f>-$C$9-$C$19*I377*N377</f>
        <v>-2.062437425796583</v>
      </c>
      <c r="K377" s="16">
        <f t="shared" si="41"/>
        <v>-14.335079724005263</v>
      </c>
      <c r="L377" s="17">
        <f>-$C$9-$C$19*K377*O377</f>
        <v>-2.0825349668698321</v>
      </c>
      <c r="M377" s="25"/>
      <c r="N377" s="2">
        <f t="shared" si="38"/>
        <v>14.685108890600407</v>
      </c>
      <c r="O377" s="19">
        <f t="shared" si="39"/>
        <v>14.668293543702445</v>
      </c>
    </row>
    <row r="378" spans="1:15">
      <c r="A378" s="13">
        <f t="shared" si="36"/>
        <v>3.5399999999999685</v>
      </c>
      <c r="B378" s="14">
        <f>B377+E377*$C$15+0.5*F377*($C$15)^2</f>
        <v>25.528195534327477</v>
      </c>
      <c r="C378" s="15">
        <f t="shared" si="37"/>
        <v>3.0753404292179138</v>
      </c>
      <c r="D378" s="15">
        <f>-$C$19*C378*N378</f>
        <v>-1.6615658968118827</v>
      </c>
      <c r="E378" s="16">
        <f t="shared" si="40"/>
        <v>3.0920273095797026</v>
      </c>
      <c r="F378" s="17">
        <f>-$C$19*E378*O378</f>
        <v>-1.6686880361788972</v>
      </c>
      <c r="G378" s="25"/>
      <c r="H378" s="20">
        <f>H377+K377*$C$15+0.5*L377*($C$15^2)</f>
        <v>-13.221324674049448</v>
      </c>
      <c r="I378" s="15">
        <f t="shared" si="35"/>
        <v>-14.376429981238845</v>
      </c>
      <c r="J378" s="15">
        <f>-$C$9-$C$19*I378*N378</f>
        <v>-2.0426043816862496</v>
      </c>
      <c r="K378" s="16">
        <f t="shared" si="41"/>
        <v>-14.355804585968595</v>
      </c>
      <c r="L378" s="17">
        <f>-$C$9-$C$19*K378*O378</f>
        <v>-2.0625395270250131</v>
      </c>
      <c r="M378" s="25"/>
      <c r="N378" s="2">
        <f t="shared" si="38"/>
        <v>14.701682140525463</v>
      </c>
      <c r="O378" s="19">
        <f t="shared" si="39"/>
        <v>14.6850181543539</v>
      </c>
    </row>
    <row r="379" spans="1:15">
      <c r="A379" s="13">
        <f t="shared" si="36"/>
        <v>3.5499999999999683</v>
      </c>
      <c r="B379" s="14">
        <f>B378+E378*$C$15+0.5*F378*($C$15)^2</f>
        <v>25.559032373021466</v>
      </c>
      <c r="C379" s="15">
        <f t="shared" si="37"/>
        <v>3.0587602902888649</v>
      </c>
      <c r="D379" s="15">
        <f>-$C$19*C379*N379</f>
        <v>-1.6544540359223265</v>
      </c>
      <c r="E379" s="16">
        <f t="shared" si="40"/>
        <v>3.0753760399147487</v>
      </c>
      <c r="F379" s="17">
        <f>-$C$19*E379*O379</f>
        <v>-1.6615749625883933</v>
      </c>
      <c r="G379" s="25"/>
      <c r="H379" s="20">
        <f>H378+K378*$C$15+0.5*L378*($C$15^2)</f>
        <v>-13.364985846885485</v>
      </c>
      <c r="I379" s="15">
        <f t="shared" si="35"/>
        <v>-14.396757363473487</v>
      </c>
      <c r="J379" s="15">
        <f>-$C$9-$C$19*I379*N379</f>
        <v>-2.0229323439255937</v>
      </c>
      <c r="K379" s="16">
        <f t="shared" si="41"/>
        <v>-14.376330305512152</v>
      </c>
      <c r="L379" s="17">
        <f>-$C$9-$C$19*K379*O379</f>
        <v>-2.0427057961335002</v>
      </c>
      <c r="M379" s="25"/>
      <c r="N379" s="2">
        <f t="shared" si="38"/>
        <v>14.718105757745326</v>
      </c>
      <c r="O379" s="19">
        <f t="shared" si="39"/>
        <v>14.701592119225348</v>
      </c>
    </row>
    <row r="380" spans="1:15">
      <c r="A380" s="13">
        <f t="shared" si="36"/>
        <v>3.5599999999999681</v>
      </c>
      <c r="B380" s="14">
        <f>B379+E379*$C$15+0.5*F379*($C$15)^2</f>
        <v>25.589703054672484</v>
      </c>
      <c r="C380" s="15">
        <f t="shared" si="37"/>
        <v>3.0422512623739322</v>
      </c>
      <c r="D380" s="15">
        <f>-$C$19*C380*N380</f>
        <v>-1.6473440504594083</v>
      </c>
      <c r="E380" s="16">
        <f t="shared" si="40"/>
        <v>3.0587958949221949</v>
      </c>
      <c r="F380" s="17">
        <f>-$C$19*E380*O380</f>
        <v>-1.654463254826297</v>
      </c>
      <c r="G380" s="25"/>
      <c r="H380" s="20">
        <f>H379+K379*$C$15+0.5*L379*($C$15^2)</f>
        <v>-13.508851285230413</v>
      </c>
      <c r="I380" s="15">
        <f t="shared" si="35"/>
        <v>-14.416888826929162</v>
      </c>
      <c r="J380" s="15">
        <f>-$C$9-$C$19*I380*N380</f>
        <v>-2.0034205997685461</v>
      </c>
      <c r="K380" s="16">
        <f t="shared" si="41"/>
        <v>-14.396658496212448</v>
      </c>
      <c r="L380" s="17">
        <f>-$C$9-$C$19*K380*O380</f>
        <v>-2.0230330716714358</v>
      </c>
      <c r="M380" s="25"/>
      <c r="N380" s="2">
        <f t="shared" si="38"/>
        <v>14.734380753579387</v>
      </c>
      <c r="O380" s="19">
        <f t="shared" si="39"/>
        <v>14.7180164486713</v>
      </c>
    </row>
    <row r="381" spans="1:15">
      <c r="A381" s="13">
        <f t="shared" si="36"/>
        <v>3.5699999999999679</v>
      </c>
      <c r="B381" s="14">
        <f>B380+E380*$C$15+0.5*F380*($C$15)^2</f>
        <v>25.620208290458965</v>
      </c>
      <c r="C381" s="15">
        <f t="shared" si="37"/>
        <v>3.0258133242007696</v>
      </c>
      <c r="D381" s="15">
        <f>-$C$19*C381*N381</f>
        <v>-1.6402364395303226</v>
      </c>
      <c r="E381" s="16">
        <f t="shared" si="40"/>
        <v>3.0422868583957663</v>
      </c>
      <c r="F381" s="17">
        <f>-$C$19*E381*O381</f>
        <v>-1.6473534194996706</v>
      </c>
      <c r="G381" s="25"/>
      <c r="H381" s="20">
        <f>H380+K380*$C$15+0.5*L380*($C$15^2)</f>
        <v>-13.65291902184612</v>
      </c>
      <c r="I381" s="15">
        <f t="shared" si="35"/>
        <v>-14.436825970979642</v>
      </c>
      <c r="J381" s="15">
        <f>-$C$9-$C$19*I381*N381</f>
        <v>-1.9840684267053179</v>
      </c>
      <c r="K381" s="16">
        <f t="shared" si="41"/>
        <v>-14.416790764569647</v>
      </c>
      <c r="L381" s="17">
        <f>-$C$9-$C$19*K381*O381</f>
        <v>-2.0035206409994837</v>
      </c>
      <c r="M381" s="25"/>
      <c r="N381" s="2">
        <f t="shared" si="38"/>
        <v>14.750508140035828</v>
      </c>
      <c r="O381" s="19">
        <f t="shared" si="39"/>
        <v>14.734292153956641</v>
      </c>
    </row>
    <row r="382" spans="1:15">
      <c r="A382" s="13">
        <f t="shared" si="36"/>
        <v>3.5799999999999677</v>
      </c>
      <c r="B382" s="14">
        <f>B381+E381*$C$15+0.5*F381*($C$15)^2</f>
        <v>25.65054879137195</v>
      </c>
      <c r="C382" s="15">
        <f t="shared" si="37"/>
        <v>3.0094464495432391</v>
      </c>
      <c r="D382" s="15">
        <f>-$C$19*C382*N382</f>
        <v>-1.6331316947913257</v>
      </c>
      <c r="E382" s="16">
        <f t="shared" si="40"/>
        <v>3.0258489091006164</v>
      </c>
      <c r="F382" s="17">
        <f>-$C$19*E382*O382</f>
        <v>-1.6402459557377405</v>
      </c>
      <c r="G382" s="25"/>
      <c r="H382" s="20">
        <f>H381+K381*$C$15+0.5*L381*($C$15^2)</f>
        <v>-13.797187105523866</v>
      </c>
      <c r="I382" s="15">
        <f t="shared" si="35"/>
        <v>-14.456570387725296</v>
      </c>
      <c r="J382" s="15">
        <f>-$C$9-$C$19*I382*N382</f>
        <v>-1.9648750928067678</v>
      </c>
      <c r="K382" s="16">
        <f t="shared" si="41"/>
        <v>-14.436728709908172</v>
      </c>
      <c r="L382" s="17">
        <f>-$C$9-$C$19*K382*O382</f>
        <v>-1.984167781712463</v>
      </c>
      <c r="M382" s="25"/>
      <c r="N382" s="2">
        <f t="shared" si="38"/>
        <v>14.766488929597459</v>
      </c>
      <c r="O382" s="19">
        <f t="shared" si="39"/>
        <v>14.750420247036768</v>
      </c>
    </row>
    <row r="383" spans="1:15">
      <c r="A383" s="13">
        <f t="shared" si="36"/>
        <v>3.5899999999999674</v>
      </c>
      <c r="B383" s="14">
        <f>B382+E382*$C$15+0.5*F382*($C$15)^2</f>
        <v>25.680725268165169</v>
      </c>
      <c r="C383" s="15">
        <f t="shared" si="37"/>
        <v>2.9931506072957794</v>
      </c>
      <c r="D383" s="15">
        <f>-$C$19*C383*N383</f>
        <v>-1.6260303004769496</v>
      </c>
      <c r="E383" s="16">
        <f t="shared" si="40"/>
        <v>3.0094820208479711</v>
      </c>
      <c r="F383" s="17">
        <f>-$C$19*E383*O383</f>
        <v>-1.6331413552191771</v>
      </c>
      <c r="G383" s="25"/>
      <c r="H383" s="20">
        <f>H382+K382*$C$15+0.5*L382*($C$15^2)</f>
        <v>-13.941653601012034</v>
      </c>
      <c r="I383" s="15">
        <f t="shared" si="35"/>
        <v>-14.476123661900605</v>
      </c>
      <c r="J383" s="15">
        <f>-$C$9-$C$19*I383*N383</f>
        <v>-1.9458398570634774</v>
      </c>
      <c r="K383" s="16">
        <f t="shared" si="41"/>
        <v>-14.456473924280768</v>
      </c>
      <c r="L383" s="17">
        <f>-$C$9-$C$19*K383*O383</f>
        <v>-1.964973761983722</v>
      </c>
      <c r="M383" s="25"/>
      <c r="N383" s="2">
        <f t="shared" si="38"/>
        <v>14.782324135013198</v>
      </c>
      <c r="O383" s="19">
        <f t="shared" si="39"/>
        <v>14.766401740343413</v>
      </c>
    </row>
    <row r="384" spans="1:15">
      <c r="A384" s="13">
        <f t="shared" si="36"/>
        <v>3.5999999999999672</v>
      </c>
      <c r="B384" s="14">
        <f>B383+E383*$C$15+0.5*F383*($C$15)^2</f>
        <v>25.710738431305888</v>
      </c>
      <c r="C384" s="15">
        <f t="shared" si="37"/>
        <v>2.9769257615474776</v>
      </c>
      <c r="D384" s="15">
        <f>-$C$19*C384*N384</f>
        <v>-1.6189327334310515</v>
      </c>
      <c r="E384" s="16">
        <f t="shared" si="40"/>
        <v>2.9931861625694904</v>
      </c>
      <c r="F384" s="17">
        <f>-$C$19*E384*O384</f>
        <v>-1.62604010220129</v>
      </c>
      <c r="G384" s="25"/>
      <c r="H384" s="20">
        <f>H383+K383*$C$15+0.5*L383*($C$15^2)</f>
        <v>-14.086316588942941</v>
      </c>
      <c r="I384" s="15">
        <f t="shared" si="35"/>
        <v>-14.495487370785046</v>
      </c>
      <c r="J384" s="15">
        <f>-$C$9-$C$19*I384*N384</f>
        <v>-1.9269619697195619</v>
      </c>
      <c r="K384" s="16">
        <f t="shared" si="41"/>
        <v>-14.476027992376004</v>
      </c>
      <c r="L384" s="17">
        <f>-$C$9-$C$19*K384*O384</f>
        <v>-1.9459378409042287</v>
      </c>
      <c r="M384" s="25"/>
      <c r="N384" s="2">
        <f t="shared" si="38"/>
        <v>14.798014769095001</v>
      </c>
      <c r="O384" s="19">
        <f t="shared" si="39"/>
        <v>14.782237646576078</v>
      </c>
    </row>
    <row r="385" spans="1:15">
      <c r="A385" s="13">
        <f t="shared" si="36"/>
        <v>3.609999999999967</v>
      </c>
      <c r="B385" s="14">
        <f>B384+E384*$C$15+0.5*F384*($C$15)^2</f>
        <v>25.740588990926472</v>
      </c>
      <c r="C385" s="15">
        <f t="shared" si="37"/>
        <v>2.960771871655818</v>
      </c>
      <c r="D385" s="15">
        <f>-$C$19*C385*N385</f>
        <v>-1.6118394631396338</v>
      </c>
      <c r="E385" s="16">
        <f t="shared" si="40"/>
        <v>2.9769612983913287</v>
      </c>
      <c r="F385" s="17">
        <f>-$C$19*E385*O385</f>
        <v>-1.6189426735510597</v>
      </c>
      <c r="G385" s="25"/>
      <c r="H385" s="20">
        <f>H384+K384*$C$15+0.5*L384*($C$15^2)</f>
        <v>-14.231174165758746</v>
      </c>
      <c r="I385" s="15">
        <f t="shared" si="35"/>
        <v>-14.514663084117286</v>
      </c>
      <c r="J385" s="15">
        <f>-$C$9-$C$19*I385*N385</f>
        <v>-1.9082406726012326</v>
      </c>
      <c r="K385" s="16">
        <f t="shared" si="41"/>
        <v>-14.495392491429122</v>
      </c>
      <c r="L385" s="17">
        <f>-$C$9-$C$19*K385*O385</f>
        <v>-1.9270592688164001</v>
      </c>
      <c r="M385" s="25"/>
      <c r="N385" s="2">
        <f t="shared" si="38"/>
        <v>14.813561844520224</v>
      </c>
      <c r="O385" s="19">
        <f t="shared" si="39"/>
        <v>14.79792897849897</v>
      </c>
    </row>
    <row r="386" spans="1:15">
      <c r="A386" s="13">
        <f t="shared" si="36"/>
        <v>3.6199999999999668</v>
      </c>
      <c r="B386" s="14">
        <f>B385+E385*$C$15+0.5*F385*($C$15)^2</f>
        <v>25.770277656776706</v>
      </c>
      <c r="C386" s="15">
        <f t="shared" si="37"/>
        <v>2.9446888923200958</v>
      </c>
      <c r="D386" s="15">
        <f>-$C$19*C386*N386</f>
        <v>-1.6047509517653558</v>
      </c>
      <c r="E386" s="16">
        <f t="shared" si="40"/>
        <v>2.9608073877078751</v>
      </c>
      <c r="F386" s="17">
        <f>-$C$19*E386*O386</f>
        <v>-1.6118495387779361</v>
      </c>
      <c r="G386" s="25"/>
      <c r="H386" s="20">
        <f>H385+K385*$C$15+0.5*L385*($C$15^2)</f>
        <v>-14.376224443636479</v>
      </c>
      <c r="I386" s="15">
        <f t="shared" si="35"/>
        <v>-14.533652364012637</v>
      </c>
      <c r="J386" s="15">
        <f>-$C$9-$C$19*I386*N386</f>
        <v>-1.8896751994401093</v>
      </c>
      <c r="K386" s="16">
        <f t="shared" si="41"/>
        <v>-14.51456899113621</v>
      </c>
      <c r="L386" s="17">
        <f>-$C$9-$C$19*K386*O386</f>
        <v>-1.9083372876426674</v>
      </c>
      <c r="M386" s="25"/>
      <c r="N386" s="2">
        <f t="shared" si="38"/>
        <v>14.828966373639245</v>
      </c>
      <c r="O386" s="19">
        <f t="shared" si="39"/>
        <v>14.8134767487433</v>
      </c>
    </row>
    <row r="387" spans="1:15">
      <c r="A387" s="13">
        <f t="shared" si="36"/>
        <v>3.6299999999999666</v>
      </c>
      <c r="B387" s="14">
        <f>B386+E386*$C$15+0.5*F386*($C$15)^2</f>
        <v>25.799805138176847</v>
      </c>
      <c r="C387" s="15">
        <f t="shared" si="37"/>
        <v>2.9286767736544754</v>
      </c>
      <c r="D387" s="15">
        <f>-$C$19*C387*N387</f>
        <v>-1.5976676541836805</v>
      </c>
      <c r="E387" s="16">
        <f t="shared" si="40"/>
        <v>2.9447243852551588</v>
      </c>
      <c r="F387" s="17">
        <f>-$C$19*E387*O387</f>
        <v>-1.6047611600683371</v>
      </c>
      <c r="G387" s="25"/>
      <c r="H387" s="20">
        <f>H386+K386*$C$15+0.5*L386*($C$15^2)</f>
        <v>-14.521465550412223</v>
      </c>
      <c r="I387" s="15">
        <f t="shared" si="35"/>
        <v>-14.552456764883711</v>
      </c>
      <c r="J387" s="15">
        <f>-$C$9-$C$19*I387*N387</f>
        <v>-1.8712647761913042</v>
      </c>
      <c r="K387" s="16">
        <f t="shared" si="41"/>
        <v>-14.533559053571624</v>
      </c>
      <c r="L387" s="17">
        <f>-$C$9-$C$19*K387*O387</f>
        <v>-1.8897711312088159</v>
      </c>
      <c r="M387" s="25"/>
      <c r="N387" s="2">
        <f t="shared" si="38"/>
        <v>14.844229368288302</v>
      </c>
      <c r="O387" s="19">
        <f t="shared" si="39"/>
        <v>14.828881969614908</v>
      </c>
    </row>
    <row r="388" spans="1:15">
      <c r="A388" s="13">
        <f t="shared" si="36"/>
        <v>3.6399999999999664</v>
      </c>
      <c r="B388" s="14">
        <f>B387+E387*$C$15+0.5*F387*($C$15)^2</f>
        <v>25.829172143971395</v>
      </c>
      <c r="C388" s="15">
        <f t="shared" si="37"/>
        <v>2.9127354612606808</v>
      </c>
      <c r="D388" s="15">
        <f>-$C$19*C388*N388</f>
        <v>-1.5905900180205821</v>
      </c>
      <c r="E388" s="16">
        <f t="shared" si="40"/>
        <v>2.9287122411838986</v>
      </c>
      <c r="F388" s="17">
        <f>-$C$19*E388*O388</f>
        <v>-1.5976779923217732</v>
      </c>
      <c r="G388" s="25"/>
      <c r="H388" s="20">
        <f>H387+K387*$C$15+0.5*L387*($C$15^2)</f>
        <v>-14.6668956295045</v>
      </c>
      <c r="I388" s="15">
        <f t="shared" si="35"/>
        <v>-14.571077833364246</v>
      </c>
      <c r="J388" s="15">
        <f>-$C$9-$C$19*I388*N388</f>
        <v>-1.8530086213463024</v>
      </c>
      <c r="K388" s="16">
        <f t="shared" si="41"/>
        <v>-14.552364233108625</v>
      </c>
      <c r="L388" s="17">
        <f>-$C$9-$C$19*K388*O388</f>
        <v>-1.8713600255620815</v>
      </c>
      <c r="M388" s="25"/>
      <c r="N388" s="2">
        <f t="shared" si="38"/>
        <v>14.859351839607418</v>
      </c>
      <c r="O388" s="19">
        <f t="shared" si="39"/>
        <v>14.844145652907061</v>
      </c>
    </row>
    <row r="389" spans="1:15">
      <c r="A389" s="13">
        <f t="shared" si="36"/>
        <v>3.6499999999999662</v>
      </c>
      <c r="B389" s="14">
        <f>B388+E388*$C$15+0.5*F388*($C$15)^2</f>
        <v>25.858379382483619</v>
      </c>
      <c r="C389" s="15">
        <f t="shared" si="37"/>
        <v>2.8968648963003014</v>
      </c>
      <c r="D389" s="15">
        <f>-$C$19*C389*N389</f>
        <v>-1.5835184836917511</v>
      </c>
      <c r="E389" s="16">
        <f t="shared" si="40"/>
        <v>2.9127709011321867</v>
      </c>
      <c r="F389" s="17">
        <f>-$C$19*E389*O389</f>
        <v>-1.590600483188541</v>
      </c>
      <c r="G389" s="25"/>
      <c r="H389" s="20">
        <f>H388+K388*$C$15+0.5*L388*($C$15^2)</f>
        <v>-14.812512839836865</v>
      </c>
      <c r="I389" s="15">
        <f t="shared" si="35"/>
        <v>-14.589517108236006</v>
      </c>
      <c r="J389" s="15">
        <f>-$C$9-$C$19*I389*N389</f>
        <v>-1.8349059462406476</v>
      </c>
      <c r="K389" s="16">
        <f t="shared" si="41"/>
        <v>-14.570986076343166</v>
      </c>
      <c r="L389" s="17">
        <f>-$C$9-$C$19*K389*O389</f>
        <v>-1.8531031892840417</v>
      </c>
      <c r="M389" s="25"/>
      <c r="N389" s="2">
        <f t="shared" si="38"/>
        <v>14.874334797863334</v>
      </c>
      <c r="O389" s="19">
        <f t="shared" si="39"/>
        <v>14.859268809718358</v>
      </c>
    </row>
    <row r="390" spans="1:15">
      <c r="A390" s="13">
        <f t="shared" si="36"/>
        <v>3.6599999999999659</v>
      </c>
      <c r="B390" s="14">
        <f>B389+E389*$C$15+0.5*F389*($C$15)^2</f>
        <v>25.887427561470783</v>
      </c>
      <c r="C390" s="15">
        <f t="shared" si="37"/>
        <v>2.8810650155666964</v>
      </c>
      <c r="D390" s="15">
        <f>-$C$19*C390*N390</f>
        <v>-1.5764534844432383</v>
      </c>
      <c r="E390" s="16">
        <f t="shared" si="40"/>
        <v>2.8969003062977854</v>
      </c>
      <c r="F390" s="17">
        <f>-$C$19*E390*O390</f>
        <v>-1.5835290731089124</v>
      </c>
      <c r="G390" s="25"/>
      <c r="H390" s="20">
        <f>H389+K389*$C$15+0.5*L389*($C$15^2)</f>
        <v>-14.958315355759762</v>
      </c>
      <c r="I390" s="15">
        <f t="shared" si="35"/>
        <v>-14.607776120358773</v>
      </c>
      <c r="J390" s="15">
        <f>-$C$9-$C$19*I390*N390</f>
        <v>-1.8169559553564296</v>
      </c>
      <c r="K390" s="16">
        <f t="shared" si="41"/>
        <v>-14.589426122020789</v>
      </c>
      <c r="L390" s="17">
        <f>-$C$9-$C$19*K390*O390</f>
        <v>-1.8349998337983218</v>
      </c>
      <c r="M390" s="25"/>
      <c r="N390" s="2">
        <f t="shared" si="38"/>
        <v>14.889179252277351</v>
      </c>
      <c r="O390" s="19">
        <f t="shared" si="39"/>
        <v>14.874252450275637</v>
      </c>
    </row>
    <row r="391" spans="1:15">
      <c r="A391" s="13">
        <f t="shared" si="36"/>
        <v>3.6699999999999657</v>
      </c>
      <c r="B391" s="14">
        <f>B390+E390*$C$15+0.5*F390*($C$15)^2</f>
        <v>25.916317388080106</v>
      </c>
      <c r="C391" s="15">
        <f t="shared" si="37"/>
        <v>2.8653357515564868</v>
      </c>
      <c r="D391" s="15">
        <f>-$C$19*C391*N391</f>
        <v>-1.569395446393465</v>
      </c>
      <c r="E391" s="16">
        <f t="shared" si="40"/>
        <v>2.8811003935100246</v>
      </c>
      <c r="F391" s="17">
        <f>-$C$19*E391*O391</f>
        <v>-1.576464195353757</v>
      </c>
      <c r="G391" s="25"/>
      <c r="H391" s="20">
        <f>H390+K390*$C$15+0.5*L390*($C$15^2)</f>
        <v>-15.10430136697166</v>
      </c>
      <c r="I391" s="15">
        <f t="shared" si="35"/>
        <v>-14.625856392603295</v>
      </c>
      <c r="J391" s="15">
        <f>-$C$9-$C$19*I391*N391</f>
        <v>-1.7991578466196874</v>
      </c>
      <c r="K391" s="16">
        <f t="shared" si="41"/>
        <v>-14.607685900966564</v>
      </c>
      <c r="L391" s="17">
        <f>-$C$9-$C$19*K391*O391</f>
        <v>-1.8170491636731132</v>
      </c>
      <c r="M391" s="25"/>
      <c r="N391" s="2">
        <f t="shared" si="38"/>
        <v>14.903886210857973</v>
      </c>
      <c r="O391" s="19">
        <f t="shared" si="39"/>
        <v>14.889097583761783</v>
      </c>
    </row>
    <row r="392" spans="1:15">
      <c r="A392" s="13">
        <f t="shared" si="36"/>
        <v>3.6799999999999655</v>
      </c>
      <c r="B392" s="14">
        <f>B391+E391*$C$15+0.5*F391*($C$15)^2</f>
        <v>25.945049568805437</v>
      </c>
      <c r="C392" s="15">
        <f t="shared" si="37"/>
        <v>2.8496770325406229</v>
      </c>
      <c r="D392" s="15">
        <f>-$C$19*C392*N392</f>
        <v>-1.5623447885765531</v>
      </c>
      <c r="E392" s="16">
        <f t="shared" si="40"/>
        <v>2.8653710953012883</v>
      </c>
      <c r="F392" s="17">
        <f>-$C$19*E392*O392</f>
        <v>-1.5694062760665437</v>
      </c>
      <c r="G392" s="25"/>
      <c r="H392" s="20">
        <f>H391+K391*$C$15+0.5*L391*($C$15^2)</f>
        <v>-15.25046907843951</v>
      </c>
      <c r="I392" s="15">
        <f t="shared" si="35"/>
        <v>-14.643759439787214</v>
      </c>
      <c r="J392" s="15">
        <f>-$C$9-$C$19*I392*N392</f>
        <v>-1.7815108116926162</v>
      </c>
      <c r="K392" s="16">
        <f t="shared" si="41"/>
        <v>-14.625766936018028</v>
      </c>
      <c r="L392" s="17">
        <f>-$C$9-$C$19*K392*O392</f>
        <v>-1.7992503769185664</v>
      </c>
      <c r="M392" s="25"/>
      <c r="N392" s="2">
        <f t="shared" si="38"/>
        <v>14.918456680238297</v>
      </c>
      <c r="O392" s="19">
        <f t="shared" si="39"/>
        <v>14.90380521814836</v>
      </c>
    </row>
    <row r="393" spans="1:15">
      <c r="A393" s="13">
        <f t="shared" si="36"/>
        <v>3.6899999999999653</v>
      </c>
      <c r="B393" s="14">
        <f>B392+E392*$C$15+0.5*F392*($C$15)^2</f>
        <v>25.973624809444647</v>
      </c>
      <c r="C393" s="15">
        <f t="shared" si="37"/>
        <v>2.8340887826350061</v>
      </c>
      <c r="D393" s="15">
        <f>-$C$19*C393*N393</f>
        <v>-1.5553019229869023</v>
      </c>
      <c r="E393" s="16">
        <f t="shared" si="40"/>
        <v>2.8497123399780726</v>
      </c>
      <c r="F393" s="17">
        <f>-$C$19*E393*O393</f>
        <v>-1.562355734306649</v>
      </c>
      <c r="G393" s="25"/>
      <c r="H393" s="20">
        <f>H392+K392*$C$15+0.5*L392*($C$15^2)</f>
        <v>-15.396816710318536</v>
      </c>
      <c r="I393" s="15">
        <f t="shared" si="35"/>
        <v>-14.661486768613875</v>
      </c>
      <c r="J393" s="15">
        <f>-$C$9-$C$19*I393*N393</f>
        <v>-1.7640140362607273</v>
      </c>
      <c r="K393" s="16">
        <f t="shared" si="41"/>
        <v>-14.643670741961085</v>
      </c>
      <c r="L393" s="17">
        <f>-$C$9-$C$19*K393*O393</f>
        <v>-1.7816026652790349</v>
      </c>
      <c r="M393" s="25"/>
      <c r="N393" s="2">
        <f t="shared" si="38"/>
        <v>14.93289166551801</v>
      </c>
      <c r="O393" s="19">
        <f t="shared" si="39"/>
        <v>14.918376360032966</v>
      </c>
    </row>
    <row r="394" spans="1:15">
      <c r="A394" s="13">
        <f t="shared" si="36"/>
        <v>3.6999999999999651</v>
      </c>
      <c r="B394" s="14">
        <f>B393+E393*$C$15+0.5*F393*($C$15)^2</f>
        <v>26.002043815057714</v>
      </c>
      <c r="C394" s="15">
        <f t="shared" si="37"/>
        <v>2.8185709218706658</v>
      </c>
      <c r="D394" s="15">
        <f>-$C$19*C394*N394</f>
        <v>-1.5482672546249674</v>
      </c>
      <c r="E394" s="16">
        <f t="shared" si="40"/>
        <v>2.8341240516916049</v>
      </c>
      <c r="F394" s="17">
        <f>-$C$19*E394*O394</f>
        <v>-1.5553129820939227</v>
      </c>
      <c r="G394" s="25"/>
      <c r="H394" s="20">
        <f>H393+K393*$C$15+0.5*L393*($C$15^2)</f>
        <v>-15.543342497871411</v>
      </c>
      <c r="I394" s="15">
        <f t="shared" si="35"/>
        <v>-14.679039877613986</v>
      </c>
      <c r="J394" s="15">
        <f>-$C$9-$C$19*I394*N394</f>
        <v>-1.7466667003149183</v>
      </c>
      <c r="K394" s="16">
        <f t="shared" si="41"/>
        <v>-14.661398825468783</v>
      </c>
      <c r="L394" s="17">
        <f>-$C$9-$C$19*K394*O394</f>
        <v>-1.7641052145202618</v>
      </c>
      <c r="M394" s="25"/>
      <c r="N394" s="2">
        <f t="shared" si="38"/>
        <v>14.947192170109959</v>
      </c>
      <c r="O394" s="19">
        <f t="shared" si="39"/>
        <v>14.932812014481206</v>
      </c>
    </row>
    <row r="395" spans="1:15">
      <c r="A395" s="13">
        <f t="shared" si="36"/>
        <v>3.7099999999999649</v>
      </c>
      <c r="B395" s="14">
        <f>B394+E394*$C$15+0.5*F394*($C$15)^2</f>
        <v>26.030307289925524</v>
      </c>
      <c r="C395" s="15">
        <f t="shared" si="37"/>
        <v>2.803123366263466</v>
      </c>
      <c r="D395" s="15">
        <f>-$C$19*C395*N395</f>
        <v>-1.54124118154417</v>
      </c>
      <c r="E395" s="16">
        <f t="shared" si="40"/>
        <v>2.8186061505080104</v>
      </c>
      <c r="F395" s="17">
        <f>-$C$19*E395*O395</f>
        <v>-1.5482784244544487</v>
      </c>
      <c r="G395" s="25"/>
      <c r="H395" s="20">
        <f>H394+K394*$C$15+0.5*L394*($C$15^2)</f>
        <v>-15.690044691386824</v>
      </c>
      <c r="I395" s="15">
        <f t="shared" si="35"/>
        <v>-14.696420257090075</v>
      </c>
      <c r="J395" s="15">
        <f>-$C$9-$C$19*I395*N395</f>
        <v>-1.7294679784285183</v>
      </c>
      <c r="K395" s="16">
        <f t="shared" si="41"/>
        <v>-14.67895268504296</v>
      </c>
      <c r="L395" s="17">
        <f>-$C$9-$C$19*K395*O395</f>
        <v>-1.7467572047114484</v>
      </c>
      <c r="M395" s="25"/>
      <c r="N395" s="2">
        <f t="shared" si="38"/>
        <v>14.961359195591147</v>
      </c>
      <c r="O395" s="19">
        <f t="shared" si="39"/>
        <v>14.947113184873242</v>
      </c>
    </row>
    <row r="396" spans="1:15">
      <c r="A396" s="13">
        <f t="shared" si="36"/>
        <v>3.7199999999999647</v>
      </c>
      <c r="B396" s="14">
        <f>B395+E395*$C$15+0.5*F395*($C$15)^2</f>
        <v>26.058415937509384</v>
      </c>
      <c r="C396" s="15">
        <f t="shared" si="37"/>
        <v>2.787746027883343</v>
      </c>
      <c r="D396" s="15">
        <f>-$C$19*C396*N396</f>
        <v>-1.5342240948989005</v>
      </c>
      <c r="E396" s="16">
        <f t="shared" si="40"/>
        <v>2.8031585524780174</v>
      </c>
      <c r="F396" s="17">
        <f>-$C$19*E396*O396</f>
        <v>-1.5412524594674437</v>
      </c>
      <c r="G396" s="25"/>
      <c r="H396" s="20">
        <f>H395+K395*$C$15+0.5*L395*($C$15^2)</f>
        <v>-15.83692155609749</v>
      </c>
      <c r="I396" s="15">
        <f t="shared" si="35"/>
        <v>-14.713629389063684</v>
      </c>
      <c r="J396" s="15">
        <f>-$C$9-$C$19*I396*N396</f>
        <v>-1.7124170400293259</v>
      </c>
      <c r="K396" s="16">
        <f t="shared" si="41"/>
        <v>-14.696333810958659</v>
      </c>
      <c r="L396" s="17">
        <f>-$C$9-$C$19*K396*O396</f>
        <v>-1.7295578105023317</v>
      </c>
      <c r="M396" s="25"/>
      <c r="N396" s="2">
        <f t="shared" si="38"/>
        <v>14.975393741558113</v>
      </c>
      <c r="O396" s="19">
        <f t="shared" si="39"/>
        <v>14.961280872754756</v>
      </c>
    </row>
    <row r="397" spans="1:15">
      <c r="A397" s="13">
        <f t="shared" si="36"/>
        <v>3.7299999999999645</v>
      </c>
      <c r="B397" s="14">
        <f>B396+E396*$C$15+0.5*F396*($C$15)^2</f>
        <v>26.086370460411189</v>
      </c>
      <c r="C397" s="15">
        <f t="shared" si="37"/>
        <v>2.7724388149230532</v>
      </c>
      <c r="D397" s="15">
        <f>-$C$19*C397*N397</f>
        <v>-1.5272163789935458</v>
      </c>
      <c r="E397" s="16">
        <f t="shared" si="40"/>
        <v>2.7877811697061858</v>
      </c>
      <c r="F397" s="17">
        <f>-$C$19*E397*O397</f>
        <v>-1.5342354783132441</v>
      </c>
      <c r="G397" s="25"/>
      <c r="H397" s="20">
        <f>H396+K396*$C$15+0.5*L396*($C$15^2)</f>
        <v>-15.983971372097601</v>
      </c>
      <c r="I397" s="15">
        <f t="shared" si="35"/>
        <v>-14.730668747225272</v>
      </c>
      <c r="J397" s="15">
        <f>-$C$9-$C$19*I397*N397</f>
        <v>-1.6955130496666495</v>
      </c>
      <c r="K397" s="16">
        <f t="shared" si="41"/>
        <v>-14.713543685211318</v>
      </c>
      <c r="L397" s="17">
        <f>-$C$9-$C$19*K397*O397</f>
        <v>-1.712506201395227</v>
      </c>
      <c r="M397" s="25"/>
      <c r="N397" s="2">
        <f t="shared" si="38"/>
        <v>14.989296805486617</v>
      </c>
      <c r="O397" s="19">
        <f t="shared" si="39"/>
        <v>14.975316077692325</v>
      </c>
    </row>
    <row r="398" spans="1:15">
      <c r="A398" s="13">
        <f t="shared" si="36"/>
        <v>3.7399999999999642</v>
      </c>
      <c r="B398" s="14">
        <f>B397+E397*$C$15+0.5*F397*($C$15)^2</f>
        <v>26.114171560334338</v>
      </c>
      <c r="C398" s="15">
        <f t="shared" si="37"/>
        <v>2.7572016317664287</v>
      </c>
      <c r="D398" s="15">
        <f>-$C$19*C398*N398</f>
        <v>-1.520218411332497</v>
      </c>
      <c r="E398" s="16">
        <f t="shared" si="40"/>
        <v>2.7724739104196519</v>
      </c>
      <c r="F398" s="17">
        <f>-$C$19*E398*O398</f>
        <v>-1.5272278653223192</v>
      </c>
      <c r="G398" s="25"/>
      <c r="H398" s="20">
        <f>H397+K397*$C$15+0.5*L397*($C$15^2)</f>
        <v>-16.131192434259784</v>
      </c>
      <c r="I398" s="15">
        <f t="shared" si="35"/>
        <v>-14.747539796886748</v>
      </c>
      <c r="J398" s="15">
        <f>-$C$9-$C$19*I398*N398</f>
        <v>-1.6787551672734633</v>
      </c>
      <c r="K398" s="16">
        <f t="shared" si="41"/>
        <v>-14.730583781466628</v>
      </c>
      <c r="L398" s="17">
        <f>-$C$9-$C$19*K398*O398</f>
        <v>-1.6956015420121204</v>
      </c>
      <c r="M398" s="25"/>
      <c r="N398" s="2">
        <f t="shared" si="38"/>
        <v>15.003069382595479</v>
      </c>
      <c r="O398" s="19">
        <f t="shared" si="39"/>
        <v>14.989219797133048</v>
      </c>
    </row>
    <row r="399" spans="1:15">
      <c r="A399" s="13">
        <f t="shared" si="36"/>
        <v>3.749999999999964</v>
      </c>
      <c r="B399" s="14">
        <f>B398+E398*$C$15+0.5*F398*($C$15)^2</f>
        <v>26.14181993804527</v>
      </c>
      <c r="C399" s="15">
        <f t="shared" si="37"/>
        <v>2.742034379056125</v>
      </c>
      <c r="D399" s="15">
        <f>-$C$19*C399*N399</f>
        <v>-1.5132305626710849</v>
      </c>
      <c r="E399" s="16">
        <f t="shared" si="40"/>
        <v>2.7572366790363776</v>
      </c>
      <c r="F399" s="17">
        <f>-$C$19*E399*O399</f>
        <v>-1.5202299980252669</v>
      </c>
      <c r="G399" s="25"/>
      <c r="H399" s="20">
        <f>H398+K398*$C$15+0.5*L398*($C$15^2)</f>
        <v>-16.27858305215155</v>
      </c>
      <c r="I399" s="15">
        <f t="shared" si="35"/>
        <v>-14.764243994936624</v>
      </c>
      <c r="J399" s="15">
        <f>-$C$9-$C$19*I399*N399</f>
        <v>-1.6621425484235939</v>
      </c>
      <c r="K399" s="16">
        <f t="shared" si="41"/>
        <v>-14.747455565013055</v>
      </c>
      <c r="L399" s="17">
        <f>-$C$9-$C$19*K399*O399</f>
        <v>-1.6788429923567989</v>
      </c>
      <c r="M399" s="25"/>
      <c r="N399" s="2">
        <f t="shared" si="38"/>
        <v>15.016712465714587</v>
      </c>
      <c r="O399" s="19">
        <f t="shared" si="39"/>
        <v>15.002993026268395</v>
      </c>
    </row>
    <row r="400" spans="1:15">
      <c r="A400" s="13">
        <f t="shared" si="36"/>
        <v>3.7599999999999638</v>
      </c>
      <c r="B400" s="14">
        <f>B399+E399*$C$15+0.5*F399*($C$15)^2</f>
        <v>26.169316293335733</v>
      </c>
      <c r="C400" s="15">
        <f t="shared" si="37"/>
        <v>2.7269369537608585</v>
      </c>
      <c r="D400" s="15">
        <f>-$C$19*C400*N400</f>
        <v>-1.5062531970673925</v>
      </c>
      <c r="E400" s="16">
        <f t="shared" si="40"/>
        <v>2.7420693762328958</v>
      </c>
      <c r="F400" s="17">
        <f>-$C$19*E400*O400</f>
        <v>-1.5132422472037361</v>
      </c>
      <c r="G400" s="25"/>
      <c r="H400" s="20">
        <f>H399+K399*$C$15+0.5*L399*($C$15^2)</f>
        <v>-16.4261415499513</v>
      </c>
      <c r="I400" s="15">
        <f t="shared" si="35"/>
        <v>-14.780782789797678</v>
      </c>
      <c r="J400" s="15">
        <f>-$C$9-$C$19*I400*N400</f>
        <v>-1.6456743445841067</v>
      </c>
      <c r="K400" s="16">
        <f t="shared" si="41"/>
        <v>-14.764160492716957</v>
      </c>
      <c r="L400" s="17">
        <f>-$C$9-$C$19*K400*O400</f>
        <v>-1.6622297080721111</v>
      </c>
      <c r="M400" s="25"/>
      <c r="N400" s="2">
        <f t="shared" si="38"/>
        <v>15.030227045156895</v>
      </c>
      <c r="O400" s="19">
        <f t="shared" si="39"/>
        <v>15.016636757902166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1025" r:id="rId4"/>
    <oleObject progId="Equation.DSMT4" shapeId="1026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Projectile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2020-05-02T09:51:34Z</dcterms:modified>
</cp:coreProperties>
</file>